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172" documentId="13_ncr:1_{F6CB121F-512D-4AA6-A0C1-0FB36C537598}" xr6:coauthVersionLast="47" xr6:coauthVersionMax="47" xr10:uidLastSave="{6932EC66-B9B3-44F2-9386-B29137E7E49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<sst xmlns="http://schemas.openxmlformats.org/spreadsheetml/2006/main" count="178586" uniqueCount="39078">
  <si>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</si>
  <si>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</si>
  <si>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</si>
  <si>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</si>
  <si>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</si>
  <si>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</si>
  <si>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</si>
  <si>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</si>
  <si>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</si>
  <si>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</si>
  <si>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</si>
  <si>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</si>
  <si>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</si>
  <si>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</si>
  <si>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</si>
  <si>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</si>
  <si>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</si>
  <si>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</si>
  <si>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</si>
  <si>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</si>
  <si>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</si>
  <si>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</si>
  <si>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</si>
  <si>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</si>
  <si>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</si>
  <si>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</si>
  <si>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</si>
  <si>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</si>
  <si>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</si>
  <si>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</si>
  <si>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</si>
  <si>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</si>
  <si>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</si>
  <si>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</si>
  <si>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</si>
  <si>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</si>
  <si>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</si>
  <si>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</si>
  <si>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</si>
  <si>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</si>
  <si>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</si>
  <si>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</si>
  <si>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</si>
  <si>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</si>
  <si>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</si>
  <si>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</si>
  <si>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</si>
  <si>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</si>
  <si>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</si>
  <si>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</si>
  <si>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</si>
  <si>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</si>
  <si>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</si>
  <si>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</si>
  <si>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</si>
  <si>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</si>
  <si>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</si>
  <si>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</si>
  <si>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</si>
  <si>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</si>
  <si>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</si>
  <si>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</si>
  <si>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</si>
  <si>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</si>
  <si>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</si>
  <si>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</si>
  <si>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</si>
  <si>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</si>
  <si>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</si>
  <si>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</si>
  <si>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</si>
  <si>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</si>
  <si>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</si>
  <si>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</si>
  <si>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</si>
  <si>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</si>
  <si>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</si>
  <si>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</si>
  <si>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</si>
  <si>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</si>
  <si>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</si>
  <si>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</si>
  <si>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</si>
  <si>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</si>
  <si>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</si>
  <si>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</si>
  <si>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</si>
  <si>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</si>
  <si>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</si>
  <si>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</si>
  <si>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</si>
  <si>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</si>
  <si>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</si>
  <si>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</si>
  <si>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</si>
  <si>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</si>
  <si>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</si>
  <si>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</si>
  <si>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</si>
  <si>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</si>
  <si>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</si>
  <si>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</si>
  <si>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</si>
  <si>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</si>
  <si>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</si>
  <si>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</si>
  <si>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</si>
  <si>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</si>
  <si>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</si>
  <si>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</si>
  <si>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</si>
  <si>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</si>
  <si>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</si>
  <si>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</si>
  <si>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</si>
  <si>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</si>
  <si>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</si>
  <si>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</si>
  <si>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</si>
  <si>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</si>
  <si>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</si>
  <si>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</si>
  <si>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</si>
  <si>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</si>
  <si>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</si>
  <si>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</si>
  <si>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</si>
  <si>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</si>
  <si>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</si>
  <si>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</si>
  <si>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</si>
  <si>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</si>
  <si>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</si>
  <si>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</si>
  <si>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</si>
  <si>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</si>
  <si>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</si>
  <si>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</si>
  <si>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</si>
  <si>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</si>
  <si>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</si>
  <si>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</si>
  <si>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</si>
  <si>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</si>
  <si>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</si>
  <si>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</si>
  <si>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</si>
  <si>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</si>
  <si>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</si>
  <si>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</si>
  <si>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</si>
  <si>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</si>
  <si>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</si>
  <si>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</si>
  <si>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</si>
  <si>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</si>
  <si>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</si>
  <si>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</si>
  <si>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</si>
  <si>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</si>
  <si>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</si>
  <si>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</si>
  <si>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</si>
  <si>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</si>
  <si>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</si>
  <si>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</si>
  <si>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</si>
  <si>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</si>
  <si>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</si>
  <si>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</si>
  <si>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</si>
  <si>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</si>
  <si>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</si>
  <si>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</si>
  <si>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</si>
  <si>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</si>
  <si>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</si>
  <si>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</si>
  <si>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</si>
  <si>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</si>
  <si>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</si>
  <si>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</si>
  <si>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</si>
  <si>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</si>
  <si>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</si>
  <si>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</si>
  <si>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</si>
  <si>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</si>
  <si>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</si>
  <si>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</si>
  <si>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</si>
  <si>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</si>
  <si>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</si>
  <si>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</si>
  <si>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</si>
  <si>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</si>
  <si>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</si>
  <si>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</si>
  <si>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</si>
  <si>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</si>
  <si>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</si>
  <si>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</si>
  <si>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</si>
  <si>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</si>
  <si>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</si>
  <si>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</si>
  <si>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</si>
  <si>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</si>
  <si>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</si>
  <si>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</si>
  <si>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</si>
  <si>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</si>
  <si>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</si>
  <si>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</si>
  <si>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</si>
  <si>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</si>
  <si>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</si>
  <si>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</si>
  <si>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</si>
  <si>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</si>
  <si>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</si>
  <si>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</si>
  <si>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</si>
  <si>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</si>
  <si>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</si>
  <si>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</si>
  <si>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</si>
  <si>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</si>
  <si>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</si>
  <si>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</si>
  <si>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</si>
  <si>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</si>
  <si>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</si>
  <si>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</si>
  <si>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</si>
  <si>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</si>
  <si>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</si>
  <si>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</si>
  <si>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</si>
  <si>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</si>
  <si>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</si>
  <si>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</si>
  <si>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</si>
  <si>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</si>
  <si>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</si>
  <si>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</si>
  <si>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</si>
  <si>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</si>
  <si>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</si>
  <si>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</si>
  <si>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</si>
  <si>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</si>
  <si>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</si>
  <si>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</si>
  <si>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</si>
  <si>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</si>
  <si>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</si>
  <si>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</si>
  <si>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</si>
  <si>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</si>
  <si>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</si>
  <si>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</si>
  <si>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</si>
  <si>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</si>
  <si>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</si>
  <si>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</si>
  <si>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</si>
  <si>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</si>
  <si>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</si>
  <si>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</si>
  <si>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</si>
  <si>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</si>
  <si>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</si>
  <si>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</si>
  <si>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</si>
  <si>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</si>
  <si>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</si>
  <si>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</si>
  <si>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</si>
  <si>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</si>
  <si>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</si>
  <si>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</si>
  <si>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</si>
  <si>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</si>
  <si>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</si>
  <si>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</si>
  <si>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</si>
  <si>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</si>
  <si>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</si>
  <si>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</si>
  <si>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</si>
  <si>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</si>
  <si>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</si>
  <si>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</si>
  <si>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</si>
  <si>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</si>
  <si>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</si>
  <si>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</si>
  <si>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</si>
  <si>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</si>
  <si>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</si>
  <si>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</si>
  <si>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</si>
  <si>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</si>
  <si>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</si>
  <si>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</si>
  <si>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</si>
  <si>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</si>
  <si>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</si>
  <si>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</si>
  <si>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</si>
  <si>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</si>
  <si>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</si>
  <si>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</si>
  <si>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</si>
  <si>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</si>
  <si>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</si>
  <si>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</si>
  <si>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</si>
  <si>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</si>
  <si>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</si>
  <si>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</si>
  <si>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</si>
  <si>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</si>
  <si>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</si>
  <si>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</si>
  <si>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</si>
  <si>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</si>
  <si>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</si>
  <si>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</si>
  <si>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</si>
  <si>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</si>
  <si>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</si>
  <si>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</si>
  <si>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</si>
  <si>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</si>
  <si>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</si>
  <si>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</si>
  <si>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</si>
  <si>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</si>
  <si>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</si>
  <si>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</si>
  <si>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</si>
  <si>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</si>
  <si>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</si>
  <si>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</si>
  <si>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</si>
  <si>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</si>
  <si>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</si>
  <si>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</si>
  <si>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</si>
  <si>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</si>
  <si>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</si>
  <si>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</si>
  <si>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</si>
  <si>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</si>
  <si>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</si>
  <si>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</si>
  <si>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</si>
  <si>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</si>
  <si>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</si>
  <si>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</si>
  <si>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</si>
  <si>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</si>
  <si>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</si>
  <si>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</si>
  <si>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</si>
  <si>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</si>
  <si>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</si>
  <si>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</si>
  <si>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</si>
  <si>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</si>
  <si>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</si>
  <si>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</si>
  <si>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</si>
  <si>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</si>
  <si>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</si>
  <si>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</si>
  <si>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</si>
  <si>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</si>
  <si>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</si>
  <si>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</si>
  <si>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</si>
  <si>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</si>
  <si>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</si>
  <si>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</si>
  <si>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</si>
  <si>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</si>
  <si>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</si>
  <si>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</si>
  <si>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</si>
  <si>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</si>
  <si>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</si>
  <si>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</si>
  <si>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</si>
  <si>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</si>
  <si>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</si>
  <si>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</si>
  <si>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</si>
  <si>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</si>
  <si>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</si>
  <si>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</si>
  <si>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</si>
  <si>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</si>
  <si>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</si>
  <si>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</si>
  <si>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</si>
  <si>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</si>
  <si>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</si>
  <si>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</si>
  <si>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</si>
  <si>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</si>
  <si>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</si>
  <si>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</si>
  <si>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</si>
  <si>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</si>
  <si>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</si>
  <si>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</si>
  <si>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</si>
  <si>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</si>
  <si>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</si>
  <si>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</si>
  <si>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</si>
  <si>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</si>
  <si>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</si>
  <si>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</si>
  <si>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</si>
  <si>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</si>
  <si>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</si>
  <si>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</si>
  <si>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</si>
  <si>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</si>
  <si>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</si>
  <si>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</si>
  <si>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</si>
  <si>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</si>
  <si>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</si>
  <si>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</si>
  <si>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</si>
  <si>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</si>
  <si>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</si>
  <si>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</si>
  <si>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</si>
  <si>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</si>
  <si>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</si>
  <si>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</si>
  <si>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</si>
  <si>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</si>
  <si>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</si>
  <si>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</si>
  <si>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</si>
  <si>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</si>
  <si>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</si>
  <si>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</si>
  <si>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</si>
  <si>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</si>
  <si>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</si>
  <si>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</si>
  <si>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</si>
  <si>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</si>
  <si>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</si>
  <si>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</si>
  <si>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</si>
  <si>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</si>
  <si>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</si>
  <si>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</si>
  <si>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</si>
  <si>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</si>
  <si>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</si>
  <si>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</si>
  <si>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</si>
  <si>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</si>
  <si>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</si>
  <si>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</si>
  <si>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</si>
  <si>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</si>
  <si>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</si>
  <si>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</si>
  <si>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</si>
  <si>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</si>
  <si>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</si>
  <si>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</si>
  <si>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</si>
  <si>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</si>
  <si>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</si>
  <si>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</si>
  <si>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</si>
  <si>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</si>
  <si>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</si>
  <si>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</si>
  <si>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</si>
  <si>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</si>
  <si>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</si>
  <si>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</si>
  <si>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</si>
  <si>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</si>
  <si>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</si>
  <si>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</si>
  <si>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</si>
  <si>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</si>
  <si>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</si>
  <si>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</si>
  <si>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</si>
  <si>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</si>
  <si>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</si>
  <si>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</si>
  <si>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</si>
  <si>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</si>
  <si>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</si>
  <si>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</si>
  <si>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</si>
  <si>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</si>
  <si>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</si>
  <si>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</si>
  <si>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</si>
  <si>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</si>
  <si>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</si>
  <si>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</si>
  <si>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</si>
  <si>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</si>
  <si>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</si>
  <si>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</si>
  <si>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</si>
  <si>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</si>
  <si>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</si>
  <si>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</si>
  <si>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</si>
  <si>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</si>
  <si>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</si>
  <si>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</si>
  <si>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</si>
  <si>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</si>
  <si>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</si>
  <si>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</si>
  <si>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</si>
  <si>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</si>
  <si>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</si>
  <si>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</si>
  <si>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</si>
  <si>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</si>
  <si>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</si>
  <si>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</si>
  <si>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</si>
  <si>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</si>
  <si>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</si>
  <si>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</si>
  <si>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</si>
  <si>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</si>
  <si>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</si>
  <si>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</si>
  <si>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</si>
  <si>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</si>
  <si>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</si>
  <si>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</si>
  <si>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</si>
  <si>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</si>
  <si>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</si>
  <si>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</si>
  <si>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</si>
  <si>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</si>
  <si>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</si>
  <si>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</si>
  <si>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</si>
  <si>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</si>
  <si>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</si>
  <si>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</si>
  <si>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</si>
  <si>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</si>
  <si>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</si>
  <si>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</si>
  <si>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</si>
  <si>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</si>
  <si>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</si>
  <si>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</si>
  <si>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</si>
  <si>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</si>
  <si>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</si>
  <si>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</si>
  <si>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</si>
  <si>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</si>
  <si>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</si>
  <si>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</si>
  <si>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</si>
  <si>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</si>
  <si>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</si>
  <si>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</si>
  <si>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</si>
  <si>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</si>
  <si>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</si>
  <si>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</si>
  <si>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</si>
  <si>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</si>
  <si>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</si>
  <si>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</si>
  <si>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</si>
  <si>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</si>
  <si>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</si>
  <si>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</si>
  <si>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</si>
  <si>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</si>
  <si>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</si>
  <si>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</si>
  <si>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</si>
  <si>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</si>
  <si>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</si>
  <si>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</si>
  <si>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</si>
  <si>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</si>
  <si>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</si>
  <si>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</si>
  <si>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</si>
  <si>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</si>
  <si>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</si>
  <si>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</si>
  <si>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</si>
  <si>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</si>
  <si>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</si>
  <si>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</si>
  <si>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</si>
  <si>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</si>
  <si>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</si>
  <si>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</si>
  <si>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</si>
  <si>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</si>
  <si>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</si>
  <si>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</si>
  <si>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</si>
  <si>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</si>
  <si>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</si>
  <si>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</si>
  <si>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</si>
  <si>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</si>
  <si>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</si>
  <si>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</si>
  <si>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</si>
  <si>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</si>
  <si>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</si>
  <si>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</si>
  <si>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</si>
  <si>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</si>
  <si>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</si>
  <si>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</si>
  <si>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</si>
  <si>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</si>
  <si>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</si>
  <si>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</si>
  <si>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</si>
  <si>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</si>
  <si>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</si>
  <si>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</si>
  <si>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</si>
  <si>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</si>
  <si>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</si>
  <si>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</si>
  <si>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</si>
  <si>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</si>
  <si>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</si>
  <si>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</si>
  <si>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</si>
  <si>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</si>
  <si>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</si>
  <si>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</si>
  <si>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</si>
  <si>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</si>
  <si>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</si>
  <si>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</si>
  <si>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</si>
  <si>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</si>
  <si>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</si>
  <si>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</si>
  <si>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</si>
  <si>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</si>
  <si>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</si>
  <si>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</si>
  <si>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</si>
  <si>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</si>
  <si>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</si>
  <si>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</si>
  <si>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</si>
  <si>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</si>
  <si>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</si>
  <si>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</si>
  <si>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</si>
  <si>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</si>
  <si>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</si>
  <si>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</si>
  <si>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</si>
  <si>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</si>
  <si>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</si>
  <si>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</si>
  <si>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</si>
  <si>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</si>
  <si>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</si>
  <si>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</si>
  <si>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</si>
  <si>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</si>
  <si>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</si>
  <si>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</si>
  <si>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</si>
  <si>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</si>
  <si>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</si>
  <si>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</si>
  <si>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</si>
  <si>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</si>
  <si>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</si>
  <si>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</si>
  <si>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</si>
  <si>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</si>
  <si>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</si>
  <si>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</si>
  <si>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</si>
  <si>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</si>
  <si>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</si>
  <si>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</si>
  <si>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</si>
  <si>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</si>
  <si>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</si>
  <si>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</si>
  <si>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</si>
  <si>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</si>
  <si>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</si>
  <si>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</si>
  <si>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</si>
  <si>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</si>
  <si>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</si>
  <si>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</si>
  <si>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</si>
  <si>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</si>
  <si>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</si>
  <si>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</si>
  <si>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</si>
  <si>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</si>
  <si>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</si>
  <si>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</si>
  <si>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</si>
  <si>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</si>
  <si>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</si>
  <si>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</si>
  <si>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</si>
  <si>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</si>
  <si>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</si>
  <si>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</si>
  <si>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</si>
  <si>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</si>
  <si>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</si>
  <si>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</si>
  <si>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</si>
  <si>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</si>
  <si>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</si>
  <si>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</si>
  <si>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</si>
  <si>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</si>
  <si>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</si>
  <si>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</si>
  <si>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</si>
  <si>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</si>
  <si>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</si>
  <si>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</si>
  <si>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</si>
  <si>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</si>
  <si>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</si>
  <si>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</si>
  <si>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</si>
  <si>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</si>
  <si>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</si>
  <si>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</si>
  <si>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</si>
  <si>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</si>
  <si>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</si>
  <si>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</si>
  <si>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</si>
  <si>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</si>
  <si>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</si>
  <si>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</si>
  <si>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</si>
  <si>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</si>
  <si>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</si>
  <si>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</si>
  <si>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</si>
  <si>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</si>
  <si>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</si>
  <si>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</si>
  <si>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</si>
  <si>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</si>
  <si>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</si>
  <si>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</si>
  <si>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</si>
  <si>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</si>
  <si>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</si>
  <si>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</si>
  <si>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</si>
  <si>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</si>
  <si>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</si>
  <si>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</si>
  <si>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</si>
  <si>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</si>
  <si>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</si>
  <si>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</si>
  <si>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</si>
  <si>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</si>
  <si>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</si>
  <si>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</si>
  <si>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</si>
  <si>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</si>
  <si>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</si>
  <si>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</si>
  <si>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</si>
  <si>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</si>
  <si>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</si>
  <si>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</si>
  <si>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</si>
  <si>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</si>
  <si>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</si>
  <si>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</si>
  <si>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</si>
  <si>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</si>
  <si>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</si>
  <si>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</si>
  <si>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</si>
  <si>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</si>
  <si>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</si>
  <si>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</si>
  <si>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</si>
  <si>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</si>
  <si>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</si>
  <si>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</si>
  <si>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</si>
  <si>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</si>
  <si>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</si>
  <si>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</si>
  <si>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</si>
  <si>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</si>
  <si>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</si>
  <si>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</si>
  <si>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</si>
  <si>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</si>
  <si>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</si>
  <si>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</si>
  <si>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</si>
  <si>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</si>
  <si>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</si>
  <si>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</si>
  <si>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</si>
  <si>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</si>
  <si>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</si>
  <si>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</si>
  <si>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</si>
  <si>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</si>
  <si>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</si>
  <si>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</si>
  <si>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</si>
  <si>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</si>
  <si>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</si>
  <si>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</si>
  <si>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</si>
  <si>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</si>
  <si>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</si>
  <si>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</si>
  <si>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</si>
  <si>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</si>
  <si>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</si>
  <si>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</si>
  <si>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</si>
  <si>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</si>
  <si>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</si>
  <si>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</si>
  <si>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</si>
  <si>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</si>
  <si>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</si>
  <si>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</si>
  <si>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</si>
  <si>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</si>
  <si>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</si>
  <si>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</si>
  <si>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</si>
  <si>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</si>
  <si>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</si>
  <si>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</si>
  <si>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</si>
  <si>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</si>
  <si>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</si>
  <si>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</si>
  <si>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</si>
  <si>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</si>
  <si>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</si>
  <si>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</si>
  <si>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</si>
  <si>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</si>
  <si>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</si>
  <si>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</si>
  <si>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</si>
  <si>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</si>
  <si>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</si>
  <si>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</si>
  <si>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</si>
  <si>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</si>
  <si>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</si>
  <si>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</si>
  <si>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</si>
  <si>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</si>
  <si>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</si>
  <si>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</si>
  <si>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</si>
  <si>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</si>
  <si>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</si>
  <si>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</si>
  <si>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</si>
  <si>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</si>
  <si>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</si>
  <si>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</si>
  <si>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</si>
  <si>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</si>
  <si>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</si>
  <si>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</si>
  <si>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</si>
  <si>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</si>
  <si>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</si>
  <si>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</si>
  <si>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</si>
  <si>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</si>
  <si>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</si>
  <si>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</si>
  <si>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</si>
  <si>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</si>
  <si>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</si>
  <si>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</si>
  <si>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</si>
  <si>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</si>
  <si>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</si>
  <si>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</si>
  <si>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</si>
  <si>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</si>
  <si>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</si>
  <si>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</si>
  <si>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</si>
  <si>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</si>
  <si>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</si>
  <si>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</si>
  <si>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</si>
  <si>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</si>
  <si>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</si>
  <si>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</si>
  <si>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</si>
  <si>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</si>
  <si>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</si>
  <si>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</si>
  <si>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</si>
  <si>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</si>
  <si>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</si>
  <si>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</si>
  <si>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</si>
  <si>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</si>
  <si>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</si>
  <si>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</si>
  <si>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</si>
  <si>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</si>
  <si>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</si>
  <si>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</si>
  <si>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</si>
  <si>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</si>
  <si>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</si>
  <si>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</si>
  <si>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</si>
  <si>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</si>
  <si>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</si>
  <si>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</si>
  <si>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</si>
  <si>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</si>
  <si>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</si>
  <si>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</si>
  <si>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</si>
  <si>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</si>
  <si>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</si>
  <si>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</si>
  <si>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</si>
  <si>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</si>
  <si>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</si>
  <si>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</si>
  <si>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</si>
  <si>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</si>
  <si>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</si>
  <si>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</si>
  <si>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</si>
  <si>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</si>
  <si>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</si>
  <si>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</si>
  <si>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</si>
  <si>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</si>
  <si>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</si>
  <si>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</si>
  <si>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</si>
  <si>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</si>
  <si>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</si>
  <si>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</si>
  <si>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</si>
  <si>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</si>
  <si>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</si>
  <si>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</si>
  <si>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</si>
  <si>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</si>
  <si>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</si>
  <si>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</si>
  <si>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</si>
  <si>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</si>
  <si>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</si>
  <si>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</si>
  <si>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</si>
  <si>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</si>
  <si>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</si>
  <si>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</si>
  <si>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</si>
  <si>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</si>
  <si>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</si>
  <si>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</si>
  <si>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</si>
  <si>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</si>
  <si>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</si>
  <si>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</si>
  <si>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</si>
  <si>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</si>
  <si>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</si>
  <si>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</si>
  <si>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</si>
  <si>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</si>
  <si>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</si>
  <si>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</si>
  <si>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</si>
  <si>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</si>
  <si>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</si>
  <si>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</si>
  <si>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</si>
  <si>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</si>
  <si>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</si>
  <si>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</si>
  <si>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</si>
  <si>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</si>
  <si>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</si>
  <si>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</si>
  <si>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</si>
  <si>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</si>
  <si>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</si>
  <si>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</si>
  <si>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</si>
  <si>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</si>
  <si>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</si>
  <si>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</si>
  <si>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</si>
  <si>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</si>
  <si>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</si>
  <si>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</si>
  <si>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</si>
  <si>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</si>
  <si>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</si>
  <si>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</si>
  <si>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</si>
  <si>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</si>
  <si>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</si>
  <si>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</si>
  <si>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</si>
  <si>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</si>
  <si>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</si>
  <si>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</si>
  <si>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</si>
  <si>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</si>
  <si>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</si>
  <si>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</si>
  <si>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</si>
  <si>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</si>
  <si>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</si>
  <si>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</si>
  <si>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</si>
  <si>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</si>
  <si>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</si>
  <si>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</si>
  <si>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</si>
  <si>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</si>
  <si>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</si>
  <si>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</si>
  <si>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</si>
  <si>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</si>
  <si>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</si>
  <si>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</si>
  <si>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</si>
  <si>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</si>
  <si>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</si>
  <si>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</si>
  <si>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</si>
  <si>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</si>
  <si>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</si>
  <si>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</si>
  <si>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</si>
  <si>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</si>
  <si>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</si>
  <si>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</si>
  <si>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</si>
  <si>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</si>
  <si>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</si>
  <si>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</si>
  <si>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</si>
  <si>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</si>
  <si>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</si>
  <si>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</si>
  <si>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</si>
  <si>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</si>
  <si>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</si>
  <si>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</si>
  <si>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</si>
  <si>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</si>
  <si>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</si>
  <si>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</si>
  <si>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</si>
  <si>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</si>
  <si>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</si>
  <si>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</si>
  <si>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</si>
  <si>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</si>
  <si>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</si>
  <si>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</si>
  <si>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</si>
  <si>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</si>
  <si>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</si>
  <si>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</si>
  <si>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</si>
  <si>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</si>
  <si>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</si>
  <si>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</si>
  <si>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</si>
  <si>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</si>
  <si>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</si>
  <si>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</si>
  <si>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</si>
  <si>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</si>
  <si>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</si>
  <si>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</si>
  <si>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</si>
  <si>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</si>
  <si>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</si>
  <si>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</si>
  <si>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</si>
  <si>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</si>
  <si>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</si>
  <si>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</si>
  <si>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</si>
  <si>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</si>
  <si>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</si>
  <si>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</si>
  <si>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</si>
  <si>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</si>
  <si>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</si>
  <si>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</si>
  <si>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</si>
  <si>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</si>
  <si>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</si>
  <si>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</si>
  <si>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</si>
  <si>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</si>
  <si>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</si>
  <si>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</si>
  <si>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</si>
  <si>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</si>
  <si>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</si>
  <si>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</si>
  <si>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</si>
  <si>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</si>
  <si>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</si>
  <si>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</si>
  <si>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</si>
  <si>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</si>
  <si>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</si>
  <si>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</si>
  <si>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</si>
  <si>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</si>
  <si>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</si>
  <si>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</si>
  <si>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</si>
  <si>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</si>
  <si>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</si>
  <si>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</si>
  <si>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</si>
  <si>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</si>
  <si>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</si>
  <si>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</si>
  <si>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</si>
  <si>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</si>
  <si>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</si>
  <si>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</si>
  <si>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</si>
  <si>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</si>
  <si>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</si>
  <si>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</si>
  <si>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</si>
  <si>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</si>
  <si>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</si>
  <si>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</si>
  <si>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</si>
  <si>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</si>
  <si>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</si>
  <si>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</si>
  <si>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</si>
  <si>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</si>
  <si>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</si>
  <si>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</si>
  <si>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</si>
  <si>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</si>
  <si>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</si>
  <si>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</si>
  <si>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</si>
  <si>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</si>
  <si>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</si>
  <si>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</si>
  <si>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</si>
  <si>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</si>
  <si>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</si>
  <si>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</si>
  <si>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</si>
  <si>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</si>
  <si>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</si>
  <si>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</si>
  <si>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</si>
  <si>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</si>
  <si>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</si>
  <si>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</si>
  <si>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</si>
  <si>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</si>
  <si>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</si>
  <si>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</si>
  <si>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</si>
  <si>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</si>
  <si>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</si>
  <si>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</si>
  <si>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</si>
  <si>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</si>
  <si>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</si>
  <si>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</si>
  <si>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</si>
  <si>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</si>
  <si>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</si>
  <si>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</si>
  <si>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</si>
  <si>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</si>
  <si>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</si>
  <si>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</si>
  <si>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</si>
  <si>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</si>
  <si>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</si>
  <si>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</si>
  <si>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</si>
  <si>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</si>
  <si>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</si>
  <si>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</si>
  <si>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</si>
  <si>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</si>
  <si>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</si>
  <si>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</si>
  <si>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</si>
  <si>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</si>
  <si>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</si>
  <si>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</si>
  <si>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</si>
  <si>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</si>
  <si>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</si>
  <si>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</si>
  <si>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</si>
  <si>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</si>
  <si>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</si>
  <si>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</si>
  <si>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</si>
  <si>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</si>
  <si>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</si>
  <si>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</si>
  <si>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</si>
  <si>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</si>
  <si>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</si>
  <si>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</si>
  <si>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</si>
  <si>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</si>
  <si>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</si>
  <si>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</si>
  <si>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</si>
  <si>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</si>
  <si>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</si>
  <si>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</si>
  <si>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</si>
  <si>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</si>
  <si>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</si>
  <si>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</si>
  <si>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</si>
  <si>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</si>
  <si>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</si>
  <si>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</si>
  <si>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</si>
  <si>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</si>
  <si>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</si>
  <si>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</si>
  <si>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</si>
  <si>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</si>
  <si>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</si>
  <si>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</si>
  <si>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</si>
  <si>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</si>
  <si>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</si>
  <si>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</si>
  <si>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</si>
  <si>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</si>
  <si>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</si>
  <si>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</si>
  <si>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</si>
  <si>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</si>
  <si>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</si>
  <si>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</si>
  <si>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</si>
  <si>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</si>
  <si>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</si>
  <si>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</si>
  <si>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</si>
  <si>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</si>
  <si>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</si>
  <si>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</si>
  <si>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</si>
  <si>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</si>
  <si>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</si>
  <si>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</si>
  <si>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</si>
  <si>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</si>
  <si>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</si>
  <si>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</si>
  <si>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</si>
  <si>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</si>
  <si>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</si>
  <si>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</si>
  <si>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</si>
  <si>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</si>
  <si>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</si>
  <si>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</si>
  <si>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</si>
  <si>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</si>
  <si>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</si>
  <si>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</si>
  <si>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</si>
  <si>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</si>
  <si>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</si>
  <si>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</si>
  <si>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</si>
  <si>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</si>
  <si>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</si>
  <si>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</si>
  <si>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</si>
  <si>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</si>
  <si>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</si>
  <si>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</si>
  <si>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</si>
  <si>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</si>
  <si>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</si>
  <si>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</si>
  <si>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</si>
  <si>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</si>
  <si>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</si>
  <si>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</si>
  <si>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</si>
  <si>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</si>
  <si>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</si>
  <si>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</si>
  <si>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</si>
  <si>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</si>
  <si>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</si>
  <si>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</si>
  <si>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</si>
  <si>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</si>
  <si>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</si>
  <si>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</si>
  <si>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</si>
  <si>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</si>
  <si>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</si>
  <si>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</si>
  <si>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</si>
  <si>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</si>
  <si>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</si>
  <si>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</si>
  <si>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</si>
  <si>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</si>
  <si>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</si>
  <si>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</si>
  <si>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</si>
  <si>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</si>
  <si>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</si>
  <si>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</si>
  <si>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</si>
  <si>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</si>
  <si>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</si>
  <si>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</si>
  <si>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</si>
  <si>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</si>
  <si>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</si>
  <si>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</si>
  <si>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</si>
  <si>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</si>
  <si>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</si>
  <si>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</si>
  <si>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</si>
  <si>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</si>
  <si>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</si>
  <si>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</si>
  <si>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</si>
  <si>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</si>
  <si>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</si>
  <si>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</si>
  <si>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</si>
  <si>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</si>
  <si>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</si>
  <si>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</si>
  <si>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</si>
  <si>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</si>
  <si>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</si>
  <si>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</si>
  <si>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</si>
  <si>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</si>
  <si>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</si>
  <si>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</si>
  <si>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</si>
  <si>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</si>
  <si>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</si>
  <si>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</si>
  <si>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</si>
  <si>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</si>
  <si>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</si>
  <si>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</si>
  <si>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</si>
  <si>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</si>
  <si>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</si>
  <si>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</si>
  <si>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</si>
  <si>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</si>
  <si>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</si>
  <si>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</si>
  <si>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</si>
  <si>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</si>
  <si>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</si>
  <si>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</si>
  <si>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</si>
  <si>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</si>
  <si>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</si>
  <si>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</si>
  <si>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</si>
  <si>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</si>
  <si>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</si>
  <si>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</si>
  <si>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</si>
  <si>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</si>
  <si>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</si>
  <si>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</si>
  <si>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</si>
  <si>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</si>
  <si>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</si>
  <si>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</si>
  <si>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</si>
  <si>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</si>
  <si>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</si>
  <si>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</si>
  <si>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</si>
  <si>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</si>
  <si>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</si>
  <si>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</si>
  <si>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</si>
  <si>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</si>
  <si>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</si>
  <si>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</si>
  <si>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</si>
  <si>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</si>
  <si>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</si>
  <si>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</si>
  <si>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</si>
  <si>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</si>
  <si>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</si>
  <si>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</si>
  <si>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</si>
  <si>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</si>
  <si>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</si>
  <si>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</si>
  <si>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</si>
  <si>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</si>
  <si>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</si>
  <si>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</si>
  <si>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</si>
  <si>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</si>
  <si>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</si>
  <si>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</si>
  <si>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</si>
  <si>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</si>
  <si>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</si>
  <si>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</si>
  <si>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</si>
  <si>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</si>
  <si>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</si>
  <si>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</si>
  <si>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</si>
  <si>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</si>
  <si>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</si>
  <si>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</si>
  <si>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</si>
  <si>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</si>
  <si>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</si>
  <si>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</si>
  <si>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</si>
  <si>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</si>
  <si>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</si>
  <si>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</si>
  <si>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</si>
  <si>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</si>
  <si>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</si>
  <si>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</si>
  <si>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</si>
  <si>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</si>
  <si>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</si>
  <si>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</si>
  <si>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</si>
  <si>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</si>
  <si>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</si>
  <si>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</si>
  <si>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</si>
  <si>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</si>
  <si>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</si>
  <si>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</si>
  <si>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</si>
  <si>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</si>
  <si>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</si>
  <si>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</si>
  <si>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</si>
  <si>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</si>
  <si>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</si>
  <si>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</si>
  <si>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</si>
  <si>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</si>
  <si>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</si>
  <si>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</si>
  <si>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</si>
  <si>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</si>
  <si>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</si>
  <si>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</si>
  <si>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</si>
  <si>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</si>
  <si>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</si>
  <si>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</si>
  <si>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</si>
  <si>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</si>
  <si>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</si>
  <si>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</si>
  <si>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</si>
  <si>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</si>
  <si>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</si>
  <si>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</si>
  <si>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</si>
  <si>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</si>
  <si>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</si>
  <si>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</si>
  <si>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</si>
  <si>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</si>
  <si>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</si>
  <si>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</si>
  <si>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</si>
  <si>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</si>
  <si>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</si>
  <si>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</si>
  <si>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</si>
  <si>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</si>
  <si>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</si>
  <si>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</si>
  <si>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</si>
  <si>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</si>
  <si>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</si>
  <si>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</si>
  <si>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</si>
  <si>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</si>
  <si>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</si>
  <si>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</si>
  <si>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</si>
  <si>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</si>
  <si>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</si>
  <si>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</si>
  <si>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</si>
  <si>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</si>
  <si>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</si>
  <si>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</si>
  <si>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</si>
  <si>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</si>
  <si>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</si>
  <si>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</si>
  <si>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</si>
  <si>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</si>
  <si>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</si>
  <si>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</si>
  <si>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</si>
  <si>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</si>
  <si>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</si>
  <si>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</si>
  <si>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</si>
  <si>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</si>
  <si>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</si>
  <si>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</si>
  <si>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</si>
  <si>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</si>
  <si>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</si>
  <si>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</si>
  <si>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</si>
  <si>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</si>
  <si>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</si>
  <si>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</si>
  <si>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</si>
  <si>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</si>
  <si>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</si>
  <si>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</si>
  <si>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</si>
  <si>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</si>
  <si>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</si>
  <si>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</si>
  <si>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</si>
  <si>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</si>
  <si>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</si>
  <si>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</si>
  <si>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</si>
  <si>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</si>
  <si>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</si>
  <si>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</si>
  <si>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</si>
  <si>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</si>
  <si>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</si>
  <si>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</si>
  <si>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</si>
  <si>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</si>
  <si>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</si>
  <si>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</si>
  <si>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</si>
  <si>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</si>
  <si>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</si>
  <si>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</si>
  <si>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</si>
  <si>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</si>
  <si>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</si>
  <si>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</si>
  <si>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</si>
  <si>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</si>
  <si>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</si>
  <si>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</si>
  <si>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</si>
  <si>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</si>
  <si>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</si>
  <si>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</si>
  <si>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</si>
  <si>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</si>
  <si>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</si>
  <si>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</si>
  <si>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</si>
  <si>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</si>
  <si>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</si>
  <si>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</si>
  <si>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</si>
  <si>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</si>
  <si>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</si>
  <si>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</si>
  <si>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</si>
  <si>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</si>
  <si>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</si>
  <si>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</si>
  <si>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</si>
  <si>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</si>
  <si>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</si>
  <si>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</si>
  <si>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</si>
  <si>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</si>
  <si>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</si>
  <si>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</si>
  <si>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</si>
  <si>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</si>
  <si>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</si>
  <si>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</si>
  <si>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</si>
  <si>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</si>
  <si>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</si>
  <si>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</si>
  <si>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</si>
  <si>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</si>
  <si>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</si>
  <si>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</si>
  <si>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</si>
  <si>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</si>
  <si>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</si>
  <si>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</si>
  <si>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</si>
  <si>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</si>
  <si>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</si>
  <si>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</si>
  <si>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</si>
  <si>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</si>
  <si>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</si>
  <si>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</si>
  <si>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</si>
  <si>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</si>
  <si>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</si>
  <si>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</si>
  <si>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</si>
  <si>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</si>
  <si>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</si>
  <si>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</si>
  <si>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</si>
  <si>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</si>
  <si>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</si>
  <si>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</si>
  <si>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</si>
  <si>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</si>
  <si>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</si>
  <si>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</si>
  <si>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</si>
  <si>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</si>
  <si>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</si>
  <si>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</si>
  <si>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</si>
  <si>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</si>
  <si>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</si>
  <si>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</si>
  <si>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</si>
  <si>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</si>
  <si>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</si>
  <si>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</si>
  <si>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</si>
  <si>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</si>
  <si>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</si>
  <si>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</si>
  <si>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</si>
  <si>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</si>
  <si>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</si>
  <si>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</si>
  <si>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</si>
  <si>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</si>
  <si>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</si>
  <si>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</si>
  <si>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</si>
  <si>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</si>
  <si>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</si>
  <si>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</si>
  <si>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</si>
  <si>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</si>
  <si>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</si>
  <si>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</si>
  <si>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</si>
  <si>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</si>
  <si>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</si>
  <si>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</si>
  <si>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</si>
  <si>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</si>
  <si>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</si>
  <si>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</si>
  <si>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</si>
  <si>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</si>
  <si>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</si>
  <si>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</si>
  <si>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</si>
  <si>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</si>
  <si>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</si>
  <si>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</si>
  <si>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</si>
  <si>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</si>
  <si>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</si>
  <si>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</si>
  <si>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</si>
  <si>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</si>
  <si>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</si>
  <si>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</si>
  <si>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</si>
  <si>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</si>
  <si>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</si>
  <si>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</si>
  <si>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</si>
  <si>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</si>
  <si>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</si>
  <si>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</si>
  <si>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</si>
  <si>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</si>
  <si>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</si>
  <si>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</si>
  <si>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</si>
  <si>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</si>
  <si>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</si>
  <si>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</si>
  <si>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</si>
  <si>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</si>
  <si>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</si>
  <si>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</si>
  <si>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</si>
  <si>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</si>
  <si>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</si>
  <si>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</si>
  <si>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</si>
  <si>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</si>
  <si>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</si>
  <si>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</si>
  <si>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</si>
  <si>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</si>
  <si>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</si>
  <si>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</si>
  <si>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</si>
  <si>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</si>
  <si>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</si>
  <si>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</si>
  <si>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</si>
  <si>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</si>
  <si>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</si>
  <si>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</si>
  <si>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</si>
  <si>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</si>
  <si>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</si>
  <si>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</si>
  <si>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</si>
  <si>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</si>
  <si>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</si>
  <si>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</si>
  <si>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</si>
  <si>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</si>
  <si>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</si>
  <si>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</si>
  <si>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</si>
  <si>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</si>
  <si>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</si>
  <si>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</si>
  <si>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</si>
  <si>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</si>
  <si>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</si>
  <si>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</si>
  <si>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</si>
  <si>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</si>
  <si>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</si>
  <si>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</si>
  <si>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</si>
  <si>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</si>
  <si>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</si>
  <si>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</si>
  <si>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</si>
  <si>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</si>
  <si>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</si>
  <si>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</si>
  <si>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</si>
  <si>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</si>
  <si>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</si>
  <si>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</si>
  <si>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</si>
  <si>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</si>
  <si>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</si>
  <si>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</si>
  <si>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</si>
  <si>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</si>
  <si>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</si>
  <si>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</si>
  <si>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</si>
  <si>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</si>
  <si>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</si>
  <si>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</si>
  <si>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</si>
  <si>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</si>
  <si>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</si>
  <si>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</si>
  <si>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</si>
  <si>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</si>
  <si>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</si>
  <si>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</si>
  <si>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</si>
  <si>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</si>
  <si>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</si>
  <si>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</si>
  <si>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</si>
  <si>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</si>
  <si>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</si>
  <si>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</si>
  <si>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</si>
  <si>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</si>
  <si>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</si>
  <si>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</si>
  <si>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</si>
  <si>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</si>
  <si>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</si>
  <si>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</si>
  <si>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</si>
  <si>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</si>
  <si>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</si>
  <si>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</si>
  <si>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</si>
  <si>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</si>
  <si>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</si>
  <si>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</si>
  <si>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</si>
  <si>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</si>
  <si>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</si>
  <si>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</si>
  <si>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</si>
  <si>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</si>
  <si>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</si>
  <si>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</si>
  <si>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</si>
  <si>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</si>
  <si>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</si>
  <si>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</si>
  <si>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</si>
  <si>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</si>
  <si>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</si>
  <si>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</si>
  <si>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</si>
  <si>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</si>
  <si>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</si>
  <si>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</si>
  <si>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</si>
  <si>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</si>
  <si>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</si>
  <si>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</si>
  <si>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</si>
  <si>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</si>
  <si>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</si>
  <si>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</si>
  <si>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</si>
  <si>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</si>
  <si>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</si>
  <si>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</si>
  <si>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</si>
  <si>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</si>
  <si>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</si>
  <si>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</si>
  <si>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</si>
  <si>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</si>
  <si>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</si>
  <si>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</si>
  <si>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</si>
  <si>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</si>
  <si>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</si>
  <si>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</si>
  <si>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</si>
  <si>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</si>
  <si>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</si>
  <si>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</si>
  <si>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</si>
  <si>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</si>
  <si>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</si>
  <si>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</si>
  <si>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</si>
  <si>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</si>
  <si>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</si>
  <si>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</si>
  <si>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</si>
  <si>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</si>
  <si>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</si>
  <si>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</si>
  <si>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</si>
  <si>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</si>
  <si>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</si>
  <si>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</si>
  <si>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</si>
  <si>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</si>
  <si>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</si>
  <si>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</si>
  <si>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</si>
  <si>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</si>
  <si>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</si>
  <si>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</si>
  <si>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</si>
  <si>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</si>
  <si>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</si>
  <si>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</si>
  <si>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</si>
  <si>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</si>
  <si>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</si>
  <si>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</si>
  <si>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</si>
  <si>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</si>
  <si>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</si>
  <si>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</si>
  <si>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</si>
  <si>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</si>
  <si>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</si>
  <si>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</si>
  <si>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</si>
  <si>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</si>
  <si>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</si>
  <si>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</si>
  <si>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</si>
  <si>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</si>
  <si>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</si>
  <si>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</si>
  <si>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</si>
  <si>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</si>
  <si>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</si>
  <si>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</si>
  <si>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</si>
  <si>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</si>
  <si>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</si>
  <si>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</si>
  <si>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</si>
  <si>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</si>
  <si>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</si>
  <si>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</si>
  <si>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</si>
  <si>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</si>
  <si>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</si>
  <si>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</si>
  <si>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</si>
  <si>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</si>
  <si>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</si>
  <si>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</si>
  <si>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</si>
  <si>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</si>
  <si>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</si>
  <si>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</si>
  <si>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</si>
  <si>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</si>
  <si>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</si>
  <si>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</si>
  <si>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</si>
  <si>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</si>
  <si>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</si>
  <si>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</si>
  <si>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</si>
  <si>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</si>
  <si>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</si>
  <si>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</si>
  <si>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</si>
  <si>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</si>
  <si>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</si>
  <si>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</si>
  <si>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</si>
  <si>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</si>
  <si>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</si>
  <si>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</si>
  <si>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</si>
  <si>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</si>
  <si>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</si>
  <si>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</si>
  <si>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</si>
  <si>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</si>
  <si>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</si>
  <si>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</si>
  <si>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</si>
  <si>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</si>
  <si>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</si>
  <si>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</si>
  <si>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</si>
  <si>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</si>
  <si>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</si>
  <si>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</si>
  <si>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</si>
  <si>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</si>
  <si>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</si>
  <si>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</si>
  <si>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</si>
  <si>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</si>
  <si>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</si>
  <si>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</si>
  <si>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</si>
  <si>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</si>
  <si>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</si>
  <si>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</si>
  <si>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</si>
  <si>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</si>
  <si>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</si>
  <si>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</si>
  <si>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</si>
  <si>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</si>
  <si>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</si>
  <si>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</si>
  <si>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</si>
  <si>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</si>
  <si>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</si>
  <si>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</si>
  <si>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</si>
  <si>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</si>
  <si>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</si>
  <si>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</si>
  <si>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</si>
  <si>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</si>
  <si>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</si>
  <si>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</si>
  <si>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</si>
  <si>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</si>
  <si>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</si>
  <si>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</si>
  <si>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</si>
  <si>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</si>
  <si>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</si>
  <si>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</si>
  <si>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</si>
  <si>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</si>
  <si>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</si>
  <si>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</si>
  <si>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</si>
  <si>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</si>
  <si>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</si>
  <si>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</si>
  <si>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</si>
  <si>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</si>
  <si>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</si>
  <si>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</si>
  <si>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</si>
  <si>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</si>
  <si>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</si>
  <si>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</si>
  <si>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</si>
  <si>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</si>
  <si>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</si>
  <si>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</si>
  <si>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</si>
  <si>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</si>
  <si>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</si>
  <si>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</si>
  <si>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</si>
  <si>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</si>
  <si>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</si>
  <si>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</si>
  <si>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</si>
  <si>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</si>
  <si>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</si>
  <si>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</si>
  <si>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</si>
  <si>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</si>
  <si>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</si>
  <si>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</si>
  <si>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</si>
  <si>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</si>
  <si>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</si>
  <si>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</si>
  <si>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</si>
  <si>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</si>
  <si>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</si>
  <si>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</si>
  <si>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</si>
  <si>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</si>
  <si>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</si>
  <si>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</si>
  <si>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</si>
  <si>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</si>
  <si>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</si>
  <si>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</si>
  <si>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</si>
  <si>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</si>
  <si>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</si>
  <si>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</si>
  <si>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</si>
  <si>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</si>
  <si>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</si>
  <si>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</si>
  <si>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</si>
  <si>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</si>
  <si>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</si>
  <si>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</si>
  <si>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</si>
  <si>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</si>
  <si>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</si>
  <si>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</si>
  <si>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</si>
  <si>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</si>
  <si>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</si>
  <si>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</si>
  <si>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</si>
  <si>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</si>
  <si>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</si>
  <si>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</si>
  <si>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</si>
  <si>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</si>
  <si>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</si>
  <si>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</si>
  <si>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</si>
  <si>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</si>
  <si>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</si>
  <si>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</si>
  <si>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</si>
  <si>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</si>
  <si>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</si>
  <si>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</si>
  <si>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</si>
  <si>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</si>
  <si>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</si>
  <si>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</si>
  <si>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</si>
  <si>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</si>
  <si>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</si>
  <si>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</si>
  <si>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</si>
  <si>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</si>
  <si>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</si>
  <si>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</si>
  <si>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</si>
  <si>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</si>
  <si>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</si>
  <si>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</si>
  <si>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</si>
  <si>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</si>
  <si>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</si>
  <si>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</si>
  <si>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</si>
  <si>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</si>
  <si>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</si>
  <si>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</si>
  <si>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</si>
  <si>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</si>
  <si>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</si>
  <si>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</si>
  <si>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</si>
  <si>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</si>
  <si>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</si>
  <si>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</si>
  <si>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</si>
  <si>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</si>
  <si>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</si>
  <si>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</si>
  <si>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</si>
  <si>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</si>
  <si>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</si>
  <si>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</si>
  <si>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</si>
  <si>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</si>
  <si>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</si>
  <si>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</si>
  <si>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</si>
  <si>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</si>
  <si>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</si>
  <si>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</si>
  <si>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</si>
  <si>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</si>
  <si>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</si>
  <si>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</si>
  <si>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</si>
  <si>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</si>
  <si>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</si>
  <si>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</si>
  <si>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</si>
  <si>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</si>
  <si>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</si>
  <si>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</si>
  <si>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</si>
  <si>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</si>
  <si>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</si>
  <si>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</si>
  <si>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</si>
  <si>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</si>
  <si>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</si>
  <si>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</si>
  <si>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</si>
  <si>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</si>
  <si>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</si>
  <si>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</si>
  <si>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</si>
  <si>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</si>
  <si>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</si>
  <si>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</si>
  <si>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</si>
  <si>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</si>
  <si>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</si>
  <si>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</si>
  <si>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</si>
  <si>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</si>
  <si>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</si>
  <si>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</si>
  <si>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</si>
  <si>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</si>
  <si>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</si>
  <si>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</si>
  <si>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</si>
  <si>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</si>
  <si>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</si>
  <si>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</si>
  <si>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</si>
  <si>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</si>
  <si>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</si>
  <si>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</si>
  <si>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</si>
  <si>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</si>
  <si>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</si>
  <si>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</si>
  <si>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</si>
  <si>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</si>
  <si>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</si>
  <si>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</si>
  <si>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</si>
  <si>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</si>
  <si>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</si>
  <si>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</si>
  <si>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</si>
  <si>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</si>
  <si>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</si>
  <si>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</si>
  <si>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</si>
  <si>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</si>
  <si>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</si>
  <si>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</si>
  <si>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</si>
  <si>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</si>
  <si>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</si>
  <si>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</si>
  <si>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</si>
  <si>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</si>
  <si>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</si>
  <si>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</si>
  <si>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</si>
  <si>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</si>
  <si>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</si>
  <si>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</si>
  <si>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</si>
  <si>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</si>
  <si>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</si>
  <si>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</si>
  <si>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</si>
  <si>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</si>
  <si>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</si>
  <si>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</si>
  <si>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</si>
  <si>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</si>
  <si>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</si>
  <si>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</si>
  <si>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</si>
  <si>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</si>
  <si>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</si>
  <si>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</si>
  <si>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</si>
  <si>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</si>
  <si>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</si>
  <si>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</si>
  <si>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</si>
  <si>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</si>
  <si>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</si>
  <si>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</si>
  <si>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</si>
  <si>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</si>
  <si>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</si>
  <si>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</si>
  <si>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</si>
  <si>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</si>
  <si>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</si>
  <si>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</si>
  <si>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</si>
  <si>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</si>
  <si>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</si>
  <si>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</si>
  <si>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</si>
  <si>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</si>
  <si>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</si>
  <si>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</si>
  <si>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</si>
  <si>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</si>
  <si>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</si>
  <si>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</si>
  <si>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</si>
  <si>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</si>
  <si>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</si>
  <si>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</si>
  <si>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</si>
  <si>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</si>
  <si>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</si>
  <si>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</si>
  <si>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</si>
  <si>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</si>
  <si>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</si>
  <si>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</si>
  <si>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</si>
  <si>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</si>
  <si>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</si>
  <si>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</si>
  <si>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</si>
  <si>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</si>
  <si>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</si>
  <si>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</si>
  <si>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</si>
  <si>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</si>
  <si>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</si>
  <si>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</si>
  <si>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</si>
  <si>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</si>
  <si>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</si>
  <si>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</si>
  <si>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</si>
  <si>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</si>
  <si>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</si>
  <si>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</si>
  <si>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</si>
  <si>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</si>
  <si>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</si>
  <si>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</si>
  <si>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</si>
  <si>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</si>
  <si>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</si>
  <si>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</si>
  <si>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</si>
  <si>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</si>
  <si>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</si>
  <si>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</si>
  <si>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</si>
  <si>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</si>
  <si>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</si>
  <si>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</si>
  <si>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</si>
  <si>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</si>
  <si>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</si>
  <si>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</si>
  <si>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</si>
  <si>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</si>
  <si>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</si>
  <si>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</si>
  <si>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</si>
  <si>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</si>
  <si>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</si>
  <si>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</si>
  <si>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</si>
  <si>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</si>
  <si>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</si>
  <si>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</si>
  <si>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</si>
  <si>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</si>
  <si>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</si>
  <si>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</si>
  <si>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</si>
  <si>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</si>
  <si>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</si>
  <si>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</si>
  <si>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</si>
  <si>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</si>
  <si>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</si>
  <si>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</si>
  <si>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</si>
  <si>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</si>
  <si>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</si>
  <si>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</si>
  <si>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</si>
  <si>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</si>
  <si>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</si>
  <si>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</si>
  <si>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</si>
  <si>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</si>
  <si>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</si>
  <si>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</si>
  <si>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</si>
  <si>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</si>
  <si>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</si>
  <si>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</si>
  <si>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</si>
  <si>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</si>
  <si>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</si>
  <si>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</si>
  <si>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</si>
  <si>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</si>
  <si>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</si>
  <si>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</si>
  <si>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</si>
  <si>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</si>
  <si>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</si>
  <si>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</si>
  <si>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</si>
  <si>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</si>
  <si>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</si>
  <si>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</si>
  <si>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</si>
  <si>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</si>
  <si>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</si>
  <si>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</si>
  <si>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</si>
  <si>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</si>
  <si>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</si>
  <si>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</si>
  <si>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</si>
  <si>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</si>
  <si>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</si>
  <si>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</si>
  <si>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</si>
  <si>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</si>
  <si>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</si>
  <si>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</si>
  <si>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</si>
  <si>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</si>
  <si>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</si>
  <si>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</si>
  <si>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</si>
  <si>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</si>
  <si>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</si>
  <si>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</si>
  <si>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</si>
  <si>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</si>
  <si>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</si>
  <si>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</si>
  <si>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</si>
  <si>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</si>
  <si>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</si>
  <si>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</si>
  <si>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</si>
  <si>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</si>
  <si>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</si>
  <si>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</si>
  <si>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</si>
  <si>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</si>
  <si>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</si>
  <si>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</si>
  <si>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</si>
  <si>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</si>
  <si>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</si>
  <si>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</si>
  <si>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</si>
  <si>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</si>
  <si>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</si>
  <si>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</si>
  <si>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</si>
  <si>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</si>
  <si>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</si>
  <si>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</si>
  <si>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</si>
  <si>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</si>
  <si>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</si>
  <si>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</si>
  <si>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</si>
  <si>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</si>
  <si>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</si>
  <si>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</si>
  <si>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</si>
  <si>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</si>
  <si>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</si>
  <si>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</si>
  <si>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</si>
  <si>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</si>
  <si>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</si>
  <si>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</si>
  <si>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</si>
  <si>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</si>
  <si>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</si>
  <si>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</si>
  <si>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</si>
  <si>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</si>
  <si>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</si>
  <si>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</si>
  <si>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</si>
  <si>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</si>
  <si>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</si>
  <si>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</si>
  <si>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</si>
  <si>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</si>
  <si>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</si>
  <si>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</si>
  <si>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</si>
  <si>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</si>
  <si>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</si>
  <si>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</si>
  <si>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</si>
  <si>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</si>
  <si>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</si>
  <si>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</si>
  <si>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</si>
  <si>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</si>
  <si>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</si>
  <si>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</si>
  <si>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</si>
  <si>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</si>
  <si>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</si>
  <si>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</si>
  <si>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</si>
  <si>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</si>
  <si>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</si>
  <si>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</si>
  <si>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</si>
  <si>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</si>
  <si>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</si>
  <si>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</si>
  <si>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</si>
  <si>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</si>
  <si>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</si>
  <si>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</si>
  <si>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</si>
  <si>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</si>
  <si>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</si>
  <si>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</si>
  <si>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</si>
  <si>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</si>
  <si>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</si>
  <si>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</si>
  <si>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</si>
  <si>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</si>
  <si>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</si>
  <si>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</si>
  <si>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</si>
  <si>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</si>
  <si>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</si>
  <si>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</si>
  <si>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</si>
  <si>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</si>
  <si>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</si>
  <si>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</si>
  <si>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</si>
  <si>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</si>
  <si>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</si>
  <si>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</si>
  <si>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</si>
  <si>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</si>
  <si>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</si>
  <si>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</si>
  <si>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</si>
  <si>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</si>
  <si>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</si>
  <si>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</si>
  <si>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</si>
  <si>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</si>
  <si>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</si>
  <si>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</si>
  <si>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</si>
  <si>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</si>
  <si>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</si>
  <si>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</si>
  <si>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</si>
  <si>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</si>
  <si>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</si>
  <si>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</si>
  <si>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</si>
  <si>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</si>
  <si>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</si>
  <si>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</si>
  <si>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</si>
  <si>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</si>
  <si>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</si>
  <si>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</si>
  <si>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</si>
  <si>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</si>
  <si>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</si>
  <si>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</si>
  <si>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</si>
  <si>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</si>
  <si>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</si>
  <si>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</si>
  <si>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</si>
  <si>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</si>
  <si>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</si>
  <si>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</si>
  <si>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</si>
  <si>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</si>
  <si>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</si>
  <si>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</si>
  <si>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</si>
  <si>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</si>
  <si>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</si>
  <si>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</si>
  <si>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</si>
  <si>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</si>
  <si>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</si>
  <si>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</si>
  <si>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</si>
  <si>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</si>
  <si>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</si>
  <si>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</si>
  <si>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</si>
  <si>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</si>
  <si>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</si>
  <si>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</si>
  <si>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</si>
  <si>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</si>
  <si>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</si>
  <si>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</si>
  <si>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</si>
  <si>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</si>
  <si>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</si>
  <si>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</si>
  <si>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</si>
  <si>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</si>
  <si>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</si>
  <si>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</si>
  <si>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</si>
  <si>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</si>
  <si>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</si>
  <si>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</si>
  <si>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</si>
  <si>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</si>
  <si>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</si>
  <si>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</si>
  <si>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</si>
  <si>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</si>
  <si>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</si>
  <si>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</si>
  <si>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</si>
  <si>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</si>
  <si>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</si>
  <si>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</si>
  <si>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</si>
  <si>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</si>
  <si>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</si>
  <si>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</si>
  <si>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</si>
  <si>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</si>
  <si>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</si>
  <si>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</si>
  <si>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</si>
  <si>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</si>
  <si>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</si>
  <si>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</si>
  <si>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</si>
  <si>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</si>
  <si>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</si>
  <si>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</si>
  <si>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</si>
  <si>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</si>
  <si>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</si>
  <si>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</si>
  <si>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</si>
  <si>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</si>
  <si>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</si>
  <si>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</si>
  <si>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</si>
  <si>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</si>
  <si>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</si>
  <si>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</si>
  <si>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</si>
  <si>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</si>
  <si>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</si>
  <si>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</si>
  <si>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</si>
  <si>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</si>
  <si>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</si>
  <si>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</si>
  <si>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</si>
  <si>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</si>
  <si>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</si>
  <si>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</si>
  <si>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</si>
  <si>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</si>
  <si>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</si>
  <si>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</si>
  <si>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</si>
  <si>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</si>
  <si>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</si>
  <si>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</si>
  <si>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</si>
  <si>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</si>
  <si>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</si>
  <si>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</si>
  <si>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</si>
  <si>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</si>
  <si>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</si>
  <si>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</si>
  <si>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</si>
  <si>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</si>
  <si>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</si>
  <si>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</si>
  <si>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</si>
  <si>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</si>
  <si>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</si>
  <si>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</si>
  <si>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</si>
  <si>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</si>
  <si>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</si>
  <si>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</si>
  <si>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</si>
  <si>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</si>
  <si>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</si>
  <si>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</si>
  <si>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</si>
  <si>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</si>
  <si>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</si>
  <si>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</si>
  <si>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</si>
  <si>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</si>
  <si>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</si>
  <si>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</si>
  <si>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</si>
  <si>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</si>
  <si>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</si>
  <si>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</si>
  <si>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</si>
  <si>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</si>
  <si>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</si>
  <si>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</si>
  <si>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</si>
  <si>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</si>
  <si>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</si>
  <si>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</si>
  <si>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</si>
  <si>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</si>
  <si>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</si>
  <si>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</si>
  <si>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</si>
  <si>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</si>
  <si>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</si>
  <si>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</si>
  <si>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</si>
  <si>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</si>
  <si>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</si>
  <si>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</si>
  <si>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</si>
  <si>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</si>
  <si>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</si>
  <si>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</si>
  <si>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</si>
  <si>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</si>
  <si>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</si>
  <si>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</si>
  <si>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</si>
  <si>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</si>
  <si>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</si>
  <si>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</si>
  <si>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</si>
  <si>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</si>
  <si>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</si>
  <si>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</si>
  <si>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</si>
  <si>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</si>
  <si>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</si>
  <si>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</si>
  <si>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</si>
  <si>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</si>
  <si>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</si>
  <si>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</si>
  <si>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</si>
  <si>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</si>
  <si>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</si>
  <si>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</si>
  <si>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</si>
  <si>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</si>
  <si>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</si>
  <si>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</si>
  <si>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</si>
  <si>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</si>
  <si>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</si>
  <si>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</si>
  <si>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</si>
  <si>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</si>
  <si>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</si>
  <si>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</si>
  <si>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</si>
  <si>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</si>
  <si>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</si>
  <si>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</si>
  <si>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</si>
  <si>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</si>
  <si>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</si>
  <si>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</si>
  <si>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</si>
  <si>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</si>
  <si>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</si>
  <si>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</si>
  <si>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</si>
  <si>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</si>
  <si>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</si>
  <si>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</si>
  <si>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</si>
  <si>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</si>
  <si>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</si>
  <si>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</si>
  <si>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</si>
  <si>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</si>
  <si>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</si>
  <si>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</si>
  <si>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</si>
  <si>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</si>
  <si>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</si>
  <si>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</si>
  <si>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</si>
  <si>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</si>
  <si>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</si>
  <si>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</si>
  <si>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</si>
  <si>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</si>
  <si>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</si>
  <si>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</si>
  <si>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</si>
  <si>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</si>
  <si>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</si>
  <si>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</si>
  <si>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</si>
  <si>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</si>
  <si>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</si>
  <si>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</si>
  <si>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</si>
  <si>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</si>
  <si>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</si>
  <si>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</si>
  <si>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</si>
  <si>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</si>
  <si>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</si>
  <si>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</si>
  <si>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</si>
  <si>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</si>
  <si>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</si>
  <si>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</si>
  <si>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</si>
  <si>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</si>
  <si>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</si>
  <si>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</si>
  <si>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</si>
  <si>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</si>
  <si>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</si>
  <si>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</si>
  <si>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</si>
  <si>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</si>
  <si>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</si>
  <si>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</si>
  <si>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</si>
  <si>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</si>
  <si>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</si>
  <si>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</si>
  <si>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</si>
  <si>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</si>
  <si>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</si>
  <si>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</si>
  <si>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</si>
  <si>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</si>
  <si>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</si>
  <si>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</si>
  <si>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</si>
  <si>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</si>
  <si>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</si>
  <si>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</si>
  <si>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</si>
  <si>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</si>
  <si>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</si>
  <si>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</si>
  <si>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</si>
  <si>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</si>
  <si>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</si>
  <si>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</si>
  <si>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</si>
  <si>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</si>
  <si>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</si>
  <si>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</si>
  <si>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</si>
  <si>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</si>
  <si>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</si>
  <si>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</si>
  <si>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</si>
  <si>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</si>
  <si>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</si>
  <si>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</si>
  <si>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</si>
  <si>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</si>
  <si>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</si>
  <si>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</si>
  <si>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</si>
  <si>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</si>
  <si>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</si>
  <si>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</si>
  <si>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</si>
  <si>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</si>
  <si>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</si>
  <si>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</si>
  <si>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</si>
  <si>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</si>
  <si>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</si>
  <si>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</si>
  <si>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</si>
  <si>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</si>
  <si>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</si>
  <si>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</si>
  <si>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</si>
  <si>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</si>
  <si>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</si>
  <si>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</si>
  <si>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</si>
  <si>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</si>
  <si>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</si>
  <si>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</si>
  <si>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</si>
  <si>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</si>
  <si>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</si>
  <si>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</si>
  <si>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</si>
  <si>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</si>
  <si>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</si>
  <si>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</si>
  <si>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</si>
  <si>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</si>
  <si>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</si>
  <si>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</si>
  <si>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</si>
  <si>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</si>
  <si>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</si>
  <si>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</si>
  <si>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</si>
  <si>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</si>
  <si>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</si>
  <si>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</si>
  <si>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</si>
  <si>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</si>
  <si>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</si>
  <si>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</si>
  <si>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</si>
  <si>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</si>
  <si>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</si>
  <si>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</si>
  <si>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</si>
  <si>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</si>
  <si>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</si>
  <si>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</si>
  <si>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</si>
  <si>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</si>
  <si>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</si>
  <si>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</si>
  <si>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</si>
  <si>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</si>
  <si>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</si>
  <si>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</si>
  <si>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</si>
  <si>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</si>
  <si>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</si>
  <si>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</si>
  <si>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</si>
  <si>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</si>
  <si>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</si>
  <si>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</si>
  <si>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</si>
  <si>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</si>
  <si>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</si>
  <si>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</si>
  <si>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</si>
  <si>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</si>
  <si>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</si>
  <si>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</si>
  <si>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</si>
  <si>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</si>
  <si>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</si>
  <si>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</si>
  <si>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</si>
  <si>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</si>
  <si>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</si>
  <si>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</si>
  <si>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</si>
  <si>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</si>
  <si>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</si>
  <si>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</si>
  <si>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</si>
  <si>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</si>
  <si>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</si>
  <si>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</si>
  <si>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</si>
  <si>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</si>
  <si>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</si>
  <si>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</si>
  <si>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</si>
  <si>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</si>
  <si>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</si>
  <si>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</si>
  <si>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</si>
  <si>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</si>
  <si>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</si>
  <si>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</si>
  <si>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</si>
  <si>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</si>
  <si>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</si>
  <si>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</si>
  <si>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</si>
  <si>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</si>
  <si>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</si>
  <si>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</si>
  <si>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</si>
  <si>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</si>
  <si>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</si>
  <si>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</si>
  <si>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</si>
  <si>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</si>
  <si>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</si>
  <si>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</si>
  <si>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</si>
  <si>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</si>
  <si>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</si>
  <si>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</si>
  <si>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</si>
  <si>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</si>
  <si>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</si>
  <si>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</si>
  <si>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</si>
  <si>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</si>
  <si>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</si>
  <si>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</si>
  <si>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</si>
  <si>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</si>
  <si>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</si>
  <si>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</si>
  <si>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</si>
  <si>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</si>
  <si>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</si>
  <si>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</si>
  <si>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</si>
  <si>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</si>
  <si>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</si>
  <si>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</si>
  <si>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</si>
  <si>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</si>
  <si>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</si>
  <si>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</si>
  <si>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</si>
  <si>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</si>
  <si>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</si>
  <si>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</si>
  <si>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</si>
  <si>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</si>
  <si>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</si>
  <si>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</si>
  <si>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</si>
  <si>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</si>
  <si>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</si>
  <si>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</si>
  <si>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</si>
  <si>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</si>
  <si>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</si>
  <si>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</si>
  <si>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</si>
  <si>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</si>
  <si>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</si>
  <si>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</si>
  <si>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</si>
  <si>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</si>
  <si>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</si>
  <si>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</si>
  <si>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</si>
  <si>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</si>
  <si>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</si>
  <si>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</si>
  <si>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</si>
  <si>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</si>
  <si>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</si>
  <si>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</si>
  <si>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</si>
  <si>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</si>
  <si>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</si>
  <si>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</si>
  <si>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</si>
  <si>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</si>
  <si>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</si>
  <si>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</si>
  <si>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</si>
  <si>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</si>
  <si>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</si>
  <si>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</si>
  <si>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</si>
  <si>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</si>
  <si>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</si>
  <si>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</si>
  <si>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</si>
  <si>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</si>
  <si>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</si>
  <si>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</si>
  <si>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</si>
  <si>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</si>
  <si>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</si>
  <si>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</si>
  <si>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</si>
  <si>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</si>
  <si>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</si>
  <si>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</si>
  <si>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</si>
  <si>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</si>
  <si>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</si>
  <si>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</si>
  <si>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</si>
  <si>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</si>
  <si>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</si>
  <si>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</si>
  <si>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</si>
  <si>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</si>
  <si>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</si>
  <si>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</si>
  <si>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</si>
  <si>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</si>
  <si>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</si>
  <si>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</si>
  <si>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</si>
  <si>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</si>
  <si>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</si>
  <si>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</si>
  <si>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</si>
  <si>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</si>
  <si>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</si>
  <si>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</si>
  <si>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</si>
  <si>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</si>
  <si>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</si>
  <si>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</si>
  <si>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</si>
  <si>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</si>
  <si>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</si>
  <si>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</si>
  <si>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</si>
  <si>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</si>
  <si>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</si>
  <si>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</si>
  <si>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</si>
  <si>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</si>
  <si>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</si>
  <si>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</si>
  <si>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</si>
  <si>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</si>
  <si>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</si>
  <si>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</si>
  <si>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</si>
  <si>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</si>
  <si>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</si>
  <si>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</si>
  <si>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</si>
  <si>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</si>
  <si>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</si>
  <si>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</si>
  <si>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</si>
  <si>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</si>
  <si>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</si>
  <si>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</si>
  <si>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</si>
  <si>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</si>
  <si>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</si>
  <si>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</si>
  <si>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</si>
  <si>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</si>
  <si>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</si>
  <si>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</si>
  <si>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</si>
  <si>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</si>
  <si>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</si>
  <si>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</si>
  <si>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</si>
  <si>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</si>
  <si>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</si>
  <si>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</si>
  <si>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</si>
  <si>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</si>
  <si>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</si>
  <si>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</si>
  <si>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</si>
  <si>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</si>
  <si>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</si>
  <si>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</si>
  <si>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</si>
  <si>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</si>
  <si>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</si>
  <si>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</si>
  <si>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</si>
  <si>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</si>
  <si>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</si>
  <si>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</si>
  <si>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</si>
  <si>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</si>
  <si>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</si>
  <si>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</si>
  <si>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</si>
  <si>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</si>
  <si>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</si>
  <si>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</si>
  <si>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</si>
  <si>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</si>
  <si>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</si>
  <si>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</si>
  <si>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</si>
  <si>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</si>
  <si>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</si>
  <si>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</si>
  <si>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</si>
  <si>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</si>
  <si>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</si>
  <si>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</si>
  <si>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</si>
  <si>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</si>
  <si>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</si>
  <si>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</si>
  <si>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</si>
  <si>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</si>
  <si>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</si>
  <si>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</si>
  <si>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</si>
  <si>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</si>
  <si>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</si>
  <si>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</si>
  <si>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</si>
  <si>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</si>
  <si>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</si>
  <si>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</si>
  <si>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</si>
  <si>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</si>
  <si>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</si>
  <si>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</si>
  <si>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</si>
  <si>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</si>
  <si>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</si>
  <si>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</si>
  <si>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</si>
  <si>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</si>
  <si>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</si>
  <si>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</si>
  <si>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</si>
  <si>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</si>
  <si>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</si>
  <si>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</si>
  <si>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</si>
  <si>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</si>
  <si>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</si>
  <si>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</si>
  <si>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</si>
  <si>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</si>
  <si>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</si>
  <si>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</si>
  <si>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</si>
  <si>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</si>
  <si>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</si>
  <si>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</si>
  <si>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</si>
  <si>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</si>
  <si>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</si>
  <si>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</si>
  <si>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</si>
  <si>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</si>
  <si>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</si>
  <si>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</si>
  <si>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</si>
  <si>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</si>
  <si>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</si>
  <si>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</si>
  <si>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</si>
  <si>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</si>
  <si>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</si>
  <si>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</si>
  <si>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</si>
  <si>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</si>
  <si>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</si>
  <si>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</si>
  <si>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</si>
  <si>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</si>
  <si>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</si>
  <si>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</si>
  <si>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</si>
  <si>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</si>
  <si>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</si>
  <si>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</si>
  <si>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</si>
  <si>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</si>
  <si>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</si>
  <si>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</si>
  <si>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</si>
  <si>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</si>
  <si>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</si>
  <si>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</si>
  <si>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</si>
  <si>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</si>
  <si>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</si>
  <si>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</si>
  <si>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</si>
  <si>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</si>
  <si>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</si>
  <si>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</si>
  <si>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</si>
  <si>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</si>
  <si>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</si>
  <si>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</si>
  <si>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</si>
  <si>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</si>
  <si>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</si>
  <si>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</si>
  <si>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</si>
  <si>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</si>
  <si>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</si>
  <si>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</si>
  <si>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</si>
  <si>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</si>
  <si>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</si>
  <si>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</si>
  <si>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</si>
  <si>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</si>
  <si>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</si>
  <si>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</si>
  <si>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</si>
  <si>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</si>
  <si>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</si>
  <si>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</si>
  <si>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</si>
  <si>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</si>
  <si>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</si>
  <si>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</si>
  <si>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</si>
  <si>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</si>
  <si>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</si>
  <si>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</si>
  <si>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</si>
  <si>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</si>
  <si>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</si>
  <si>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</si>
  <si>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</si>
  <si>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</si>
  <si>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</si>
  <si>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</si>
  <si>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</si>
  <si>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</si>
  <si>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</si>
  <si>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</si>
  <si>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</si>
  <si>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</si>
  <si>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</si>
  <si>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</si>
  <si>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</si>
  <si>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</si>
  <si>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</si>
  <si>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</si>
  <si>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</si>
  <si>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</si>
  <si>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</si>
  <si>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</si>
  <si>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</si>
  <si>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</si>
  <si>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</si>
  <si>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</si>
  <si>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</si>
  <si>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</si>
  <si>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</si>
  <si>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</si>
  <si>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</si>
  <si>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</si>
  <si>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</si>
  <si>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</si>
  <si>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</si>
  <si>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</si>
  <si>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</si>
  <si>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</si>
  <si>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</si>
  <si>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</si>
  <si>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</si>
  <si>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</si>
  <si>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</si>
  <si>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</si>
  <si>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</si>
  <si>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</si>
  <si>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</si>
  <si>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</si>
  <si>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</si>
  <si>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</si>
  <si>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</si>
  <si>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</si>
  <si>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</si>
  <si>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</si>
  <si>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</si>
  <si>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</si>
  <si>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</si>
  <si>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</si>
  <si>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</si>
  <si>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</si>
  <si>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</si>
  <si>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</si>
  <si>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</si>
  <si>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</si>
  <si>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</si>
  <si>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</si>
  <si>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</si>
  <si>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</si>
  <si>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</si>
  <si>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</si>
  <si>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</si>
  <si>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</si>
  <si>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</si>
  <si>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</si>
  <si>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</si>
  <si>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</si>
  <si>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</si>
  <si>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</si>
  <si>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</si>
  <si>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</si>
  <si>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</si>
  <si>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</si>
  <si>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</si>
  <si>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</si>
  <si>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</si>
  <si>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</si>
  <si>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</si>
  <si>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</si>
  <si>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</si>
  <si>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</si>
  <si>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</si>
  <si>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</si>
  <si>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</si>
  <si>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</si>
  <si>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</si>
  <si>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</si>
  <si>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</si>
  <si>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</si>
  <si>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</si>
  <si>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</si>
  <si>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</si>
  <si>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</si>
  <si>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</si>
  <si>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</si>
  <si>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</si>
  <si>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</si>
  <si>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</si>
  <si>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</si>
  <si>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</si>
  <si>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</si>
  <si>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</si>
  <si>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</si>
  <si>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</si>
  <si>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</si>
  <si>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</si>
  <si>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</si>
  <si>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</si>
  <si>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</si>
  <si>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</si>
  <si>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</si>
  <si>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</si>
  <si>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</si>
  <si>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</si>
  <si>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</si>
  <si>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</si>
  <si>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</si>
  <si>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</si>
  <si>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</si>
  <si>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</si>
  <si>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</si>
  <si>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</si>
  <si>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</si>
  <si>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</si>
  <si>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</si>
  <si>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</si>
  <si>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</si>
  <si>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</si>
  <si>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</si>
  <si>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</si>
  <si>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</si>
  <si>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</si>
  <si>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</si>
  <si>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</si>
  <si>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</si>
  <si>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</si>
  <si>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</si>
  <si>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</si>
  <si>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</si>
  <si>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</si>
  <si>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</si>
  <si>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</si>
  <si>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</si>
  <si>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</si>
  <si>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</si>
  <si>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</si>
  <si>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</si>
  <si>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</si>
  <si>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</si>
  <si>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</si>
  <si>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</si>
  <si>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</si>
  <si>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</si>
  <si>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</si>
  <si>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</si>
  <si>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</si>
  <si>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</si>
  <si>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</si>
  <si>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</si>
  <si>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</si>
  <si>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</si>
  <si>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</si>
  <si>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</si>
  <si>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</si>
  <si>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</si>
  <si>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</si>
  <si>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</si>
  <si>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</si>
  <si>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</si>
  <si>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</si>
  <si>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</si>
  <si>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</si>
  <si>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</si>
  <si>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</si>
  <si>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</si>
  <si>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</si>
  <si>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</si>
  <si>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</si>
  <si>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</si>
  <si>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</si>
  <si>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</si>
  <si>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</si>
  <si>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</si>
  <si>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</si>
  <si>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</si>
  <si>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</si>
  <si>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</si>
  <si>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</si>
  <si>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</si>
  <si>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</si>
  <si>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</si>
  <si>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</si>
  <si>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</si>
  <si>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</si>
  <si>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</si>
  <si>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</si>
  <si>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</si>
  <si>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</si>
  <si>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</si>
  <si>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</si>
  <si>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</si>
  <si>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</si>
  <si>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</si>
  <si>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</si>
  <si>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</si>
  <si>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</si>
  <si>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</si>
  <si>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</si>
  <si>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</si>
  <si>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</si>
  <si>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</si>
  <si>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</si>
  <si>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</si>
  <si>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</si>
  <si>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</si>
  <si>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</si>
  <si>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</si>
  <si>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</si>
  <si>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</si>
  <si>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</si>
  <si>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</si>
  <si>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</si>
  <si>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</si>
  <si>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</si>
  <si>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</si>
  <si>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</si>
  <si>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</si>
  <si>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</si>
  <si>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</si>
  <si>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</si>
  <si>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</si>
  <si>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</si>
  <si>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</si>
  <si>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</si>
  <si>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</si>
  <si>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</si>
  <si>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</si>
  <si>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</si>
  <si>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</si>
  <si>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</si>
  <si>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</si>
  <si>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</si>
  <si>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</si>
  <si>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</si>
  <si>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</si>
  <si>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</si>
  <si>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</si>
  <si>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</si>
  <si>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</si>
  <si>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</si>
  <si>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</si>
  <si>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</si>
  <si>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</si>
  <si>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</si>
  <si>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</si>
  <si>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</si>
  <si>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</si>
  <si>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</si>
  <si>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</si>
  <si>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</si>
  <si>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</si>
  <si>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</si>
  <si>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</si>
  <si>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</si>
  <si>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</si>
  <si>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</si>
  <si>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</si>
  <si>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</si>
  <si>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</si>
  <si>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</si>
  <si>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</si>
  <si>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</si>
  <si>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</si>
  <si>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</si>
  <si>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</si>
  <si>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</si>
  <si>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</si>
  <si>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</si>
  <si>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</si>
  <si>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</si>
  <si>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</si>
  <si>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</si>
  <si>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</si>
  <si>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</si>
  <si>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</si>
  <si>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</si>
  <si>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</si>
  <si>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</si>
  <si>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</si>
  <si>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</si>
  <si>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</si>
  <si>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</si>
  <si>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</si>
  <si>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</si>
  <si>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</si>
  <si>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</si>
  <si>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</si>
  <si>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</si>
  <si>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</si>
  <si>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</si>
  <si>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</si>
  <si>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</si>
  <si>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</si>
  <si>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</si>
  <si>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</si>
  <si>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</si>
  <si>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</si>
  <si>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</si>
  <si>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</si>
  <si>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</si>
  <si>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</si>
  <si>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</si>
  <si>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</si>
  <si>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</si>
  <si>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</si>
  <si>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</si>
  <si>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</si>
  <si>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</si>
  <si>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</si>
  <si>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</si>
  <si>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</si>
  <si>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</si>
  <si>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</si>
  <si>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</si>
  <si>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</si>
  <si>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</si>
  <si>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</si>
  <si>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</si>
  <si>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</si>
  <si>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</si>
  <si>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</si>
  <si>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</si>
  <si>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</si>
  <si>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</si>
  <si>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</si>
  <si>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</si>
  <si>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</si>
  <si>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</si>
  <si>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</si>
  <si>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</si>
  <si>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</si>
  <si>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</si>
  <si>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</si>
  <si>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</si>
  <si>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</si>
  <si>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</si>
  <si>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</si>
  <si>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</si>
  <si>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</si>
  <si>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</si>
  <si>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</si>
  <si>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</si>
  <si>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</si>
  <si>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</si>
  <si>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</si>
  <si>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</si>
  <si>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</si>
  <si>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</si>
  <si>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</si>
  <si>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</si>
  <si>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</si>
  <si>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</si>
  <si>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</si>
  <si>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</si>
  <si>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</si>
  <si>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</si>
  <si>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</si>
  <si>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</si>
  <si>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</si>
  <si>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</si>
  <si>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</si>
  <si>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</si>
  <si>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</si>
  <si>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</si>
  <si>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</si>
  <si>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</si>
  <si>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</si>
  <si>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</si>
  <si>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</si>
  <si>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</si>
  <si>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</si>
  <si>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</si>
  <si>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</si>
  <si>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</si>
  <si>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</si>
  <si>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</si>
  <si>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</si>
  <si>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</si>
  <si>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</si>
  <si>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</si>
  <si>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</si>
  <si>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</si>
  <si>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</si>
  <si>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</si>
  <si>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</si>
  <si>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</si>
  <si>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</si>
  <si>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</si>
  <si>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</si>
  <si>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</si>
  <si>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</si>
  <si>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</si>
  <si>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</si>
  <si>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</si>
  <si>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</si>
  <si>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</si>
  <si>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</si>
  <si>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</si>
  <si>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</si>
  <si>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</si>
  <si>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</si>
  <si>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</si>
  <si>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</si>
  <si>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</si>
  <si>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</si>
  <si>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</si>
  <si>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</si>
  <si>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</si>
  <si>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</si>
  <si>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</si>
  <si>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</si>
  <si>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</si>
  <si>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</si>
  <si>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</si>
  <si>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</si>
  <si>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</si>
  <si>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</si>
  <si>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</si>
  <si>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</si>
  <si>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</si>
  <si>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</si>
  <si>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</si>
  <si>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</si>
  <si>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</si>
  <si>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</si>
  <si>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</si>
  <si>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</si>
  <si>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</si>
  <si>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</si>
  <si>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</si>
  <si>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</si>
  <si>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</si>
  <si>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</si>
  <si>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</si>
  <si>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</si>
  <si>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</si>
  <si>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</si>
  <si>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</si>
  <si>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</si>
  <si>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</si>
  <si>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</si>
  <si>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</si>
  <si>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</si>
  <si>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</si>
  <si>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</si>
  <si>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</si>
  <si>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</si>
  <si>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</si>
  <si>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</si>
  <si>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</si>
  <si>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</si>
  <si>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</si>
  <si>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</si>
  <si>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</si>
  <si>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</si>
  <si>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</si>
  <si>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</si>
  <si>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</si>
  <si>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</si>
  <si>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</si>
  <si>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</si>
  <si>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</si>
  <si>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</si>
  <si>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</si>
  <si>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</si>
  <si>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</si>
  <si>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</si>
  <si>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</si>
  <si>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</si>
  <si>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</si>
  <si>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</si>
  <si>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</si>
  <si>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</si>
  <si>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</si>
  <si>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</si>
  <si>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</si>
  <si>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</si>
  <si>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</si>
  <si>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</si>
  <si>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</si>
  <si>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</si>
  <si>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</si>
  <si>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</si>
  <si>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</si>
  <si>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</si>
  <si>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</si>
  <si>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</si>
  <si>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</si>
  <si>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</si>
  <si>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</si>
  <si>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</si>
  <si>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</si>
  <si>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</si>
  <si>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</si>
  <si>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</si>
  <si>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</si>
  <si>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</si>
  <si>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</si>
  <si>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</si>
  <si>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</si>
  <si>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</si>
  <si>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</si>
  <si>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</si>
  <si>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</si>
  <si>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</si>
  <si>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</si>
  <si>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</si>
  <si>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</si>
  <si>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</si>
  <si>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</si>
  <si>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</si>
  <si>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</si>
  <si>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</si>
  <si>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</si>
  <si>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</si>
  <si>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</si>
  <si>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</si>
  <si>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</si>
  <si>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</si>
  <si>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</si>
  <si>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</si>
  <si>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</si>
  <si>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</si>
  <si>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</si>
  <si>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</si>
  <si>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</si>
  <si>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</si>
  <si>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</si>
  <si>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</si>
  <si>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</si>
  <si>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</si>
  <si>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</si>
  <si>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</si>
  <si>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</si>
  <si>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</si>
  <si>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</si>
  <si>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</si>
  <si>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</si>
  <si>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</si>
  <si>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</si>
  <si>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</si>
  <si>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</si>
  <si>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</si>
  <si>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</si>
  <si>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</si>
  <si>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</si>
  <si>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</si>
  <si>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</si>
  <si>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</si>
  <si>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</si>
  <si>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</si>
  <si>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</si>
  <si>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</si>
  <si>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</si>
  <si>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</si>
  <si>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</si>
  <si>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</si>
  <si>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</si>
  <si>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</si>
  <si>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</si>
  <si>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</si>
  <si>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</si>
  <si>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</si>
  <si>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</si>
  <si>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</si>
  <si>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</si>
  <si>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</si>
  <si>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</si>
  <si>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</si>
  <si>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</si>
  <si>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</si>
  <si>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</si>
  <si>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</si>
  <si>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</si>
  <si>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</si>
  <si>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</si>
  <si>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</si>
  <si>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</si>
  <si>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</si>
  <si>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</si>
  <si>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</si>
  <si>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</si>
  <si>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</si>
  <si>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</si>
  <si>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</si>
  <si>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</si>
  <si>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</si>
  <si>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</si>
  <si>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</si>
  <si>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</si>
  <si>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</si>
  <si>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</si>
  <si>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</si>
  <si>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</si>
  <si>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</si>
  <si>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</si>
  <si>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</si>
  <si>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</si>
  <si>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</si>
  <si>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</si>
  <si>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</si>
  <si>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</si>
  <si>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</si>
  <si>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</si>
  <si>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</si>
  <si>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</si>
  <si>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</si>
  <si>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</si>
  <si>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</si>
  <si>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</si>
  <si>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</si>
  <si>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</si>
  <si>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</si>
  <si>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</si>
  <si>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</si>
  <si>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</si>
  <si>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</si>
  <si>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</si>
  <si>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</si>
  <si>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</si>
  <si>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</si>
  <si>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</si>
  <si>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</si>
  <si>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</si>
  <si>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</si>
  <si>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</si>
  <si>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</si>
  <si>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</si>
  <si>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</si>
  <si>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</si>
  <si>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</si>
  <si>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</si>
  <si>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</si>
  <si>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</si>
  <si>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</si>
  <si>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</si>
  <si>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</si>
  <si>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</si>
  <si>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</si>
  <si>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</si>
  <si>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</si>
  <si>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</si>
  <si>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</si>
  <si>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</si>
  <si>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</si>
  <si>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</si>
  <si>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</si>
  <si>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</si>
  <si>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</si>
  <si>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</si>
  <si>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</si>
  <si>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</si>
  <si>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</si>
  <si>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</si>
  <si>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</si>
  <si>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</si>
  <si>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</si>
  <si>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</si>
  <si>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</si>
  <si>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</si>
  <si>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</si>
  <si>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</si>
  <si>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</si>
  <si>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</si>
  <si>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</si>
  <si>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</si>
  <si>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</si>
  <si>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</si>
  <si>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</si>
  <si>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</si>
  <si>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</si>
  <si>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</si>
  <si>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</si>
  <si>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</si>
  <si>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</si>
  <si>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</si>
  <si>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</si>
  <si>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</si>
  <si>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</si>
  <si>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</si>
  <si>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</si>
  <si>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</si>
  <si>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</si>
  <si>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</si>
  <si>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</si>
  <si>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</si>
  <si>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</si>
  <si>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</si>
  <si>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</si>
  <si>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</si>
  <si>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</si>
  <si>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</si>
  <si>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</si>
  <si>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</si>
  <si>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</si>
  <si>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</si>
  <si>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</si>
  <si>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</si>
  <si>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</si>
  <si>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</si>
  <si>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</si>
  <si>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</si>
  <si>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</si>
  <si>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</si>
  <si>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</si>
  <si>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</si>
  <si>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</si>
  <si>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</si>
  <si>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</si>
  <si>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</si>
  <si>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</si>
  <si>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</si>
  <si>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</si>
  <si>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</si>
  <si>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</si>
  <si>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</si>
  <si>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</si>
  <si>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</si>
  <si>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</si>
  <si>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</si>
  <si>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</si>
  <si>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</si>
  <si>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</si>
  <si>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</si>
  <si>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</si>
  <si>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</si>
  <si>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</si>
  <si>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</si>
  <si>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</si>
  <si>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</si>
  <si>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</si>
  <si>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</si>
  <si>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</si>
  <si>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</si>
  <si>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</si>
  <si>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</si>
  <si>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</si>
  <si>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</si>
  <si>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</si>
  <si>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</si>
  <si>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</si>
  <si>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</si>
  <si>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</si>
  <si>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</si>
  <si>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</si>
  <si>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</si>
  <si>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</si>
  <si>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</si>
  <si>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</si>
  <si>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</si>
  <si>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</si>
  <si>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</si>
  <si>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</si>
  <si>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</si>
  <si>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</si>
  <si>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</si>
  <si>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</si>
  <si>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</si>
  <si>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</si>
  <si>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</si>
  <si>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</si>
  <si>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</si>
  <si>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</si>
  <si>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</si>
  <si>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</si>
  <si>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</si>
  <si>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</si>
  <si>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</si>
  <si>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</si>
  <si>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</si>
  <si>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</si>
  <si>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</si>
  <si>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</si>
  <si>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</si>
  <si>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</si>
  <si>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</si>
  <si>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</si>
  <si>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</si>
  <si>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</si>
  <si>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</si>
  <si>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</si>
  <si>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</si>
  <si>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</si>
  <si>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</si>
  <si>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</si>
  <si>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</si>
  <si>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</si>
  <si>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</si>
  <si>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</si>
  <si>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</si>
  <si>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</si>
  <si>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</si>
  <si>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</si>
  <si>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</si>
  <si>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</si>
  <si>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</si>
  <si>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</si>
  <si>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</si>
  <si>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</si>
  <si>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</si>
  <si>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</si>
  <si>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</si>
  <si>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</si>
  <si>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</si>
  <si>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</si>
  <si>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</si>
  <si>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</si>
  <si>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</si>
  <si>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</si>
  <si>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</si>
  <si>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</si>
  <si>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</si>
  <si>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</si>
  <si>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</si>
  <si>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</si>
  <si>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</si>
  <si>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</si>
  <si>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</si>
  <si>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</si>
  <si>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</si>
  <si>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</si>
  <si>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</si>
  <si>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</si>
  <si>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</si>
  <si>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</si>
  <si>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</si>
  <si>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</si>
  <si>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</si>
  <si>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</si>
  <si>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</si>
  <si>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</si>
  <si>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</si>
  <si>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</si>
  <si>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</si>
  <si>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</si>
  <si>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</si>
  <si>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</si>
  <si>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</si>
  <si>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</si>
  <si>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</si>
  <si>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</si>
  <si>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</si>
  <si>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</si>
  <si>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</si>
  <si>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</si>
  <si>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</si>
  <si>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</si>
  <si>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</si>
  <si>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</si>
  <si>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</si>
  <si>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</si>
  <si>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</si>
  <si>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</si>
  <si>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</si>
  <si>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</si>
  <si>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</si>
  <si>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</si>
  <si>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</si>
  <si>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</si>
  <si>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</si>
  <si>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</si>
  <si>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</si>
  <si>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</si>
  <si>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</si>
  <si>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</si>
  <si>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</si>
  <si>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</si>
  <si>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</si>
  <si>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</si>
  <si>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</si>
  <si>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</si>
  <si>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</si>
  <si>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</si>
  <si>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</si>
  <si>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</si>
  <si>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</si>
  <si>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</si>
  <si>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</si>
  <si>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</si>
  <si>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</si>
  <si>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</si>
  <si>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</si>
  <si>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</si>
  <si>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</si>
  <si>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</si>
  <si>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</si>
  <si>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</si>
  <si>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</si>
  <si>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</si>
  <si>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</si>
  <si>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</si>
  <si>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</si>
  <si>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</si>
  <si>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</si>
  <si>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</si>
  <si>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</si>
  <si>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</si>
  <si>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</si>
  <si>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</si>
  <si>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</si>
  <si>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</si>
  <si>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</si>
  <si>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</si>
  <si>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</si>
  <si>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</si>
  <si>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</si>
  <si>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</si>
  <si>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</si>
  <si>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</si>
  <si>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</si>
  <si>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</si>
  <si>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</si>
  <si>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</si>
  <si>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</si>
  <si>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</si>
  <si>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</si>
  <si>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</si>
  <si>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</si>
  <si>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</si>
  <si>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</si>
  <si>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</si>
  <si>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</si>
  <si>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</si>
  <si>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</si>
  <si>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</si>
  <si>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</si>
  <si>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</si>
  <si>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</si>
  <si>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</si>
  <si>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</si>
  <si>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</si>
  <si>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</si>
  <si>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</si>
  <si>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</si>
  <si>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</si>
  <si>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</si>
  <si>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</si>
  <si>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</si>
  <si>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</si>
  <si>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</si>
  <si>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</si>
  <si>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</si>
  <si>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</si>
  <si>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</si>
  <si>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</si>
  <si>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</si>
  <si>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</si>
  <si>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</si>
  <si>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</si>
  <si>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</si>
  <si>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</si>
  <si>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</si>
  <si>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</si>
  <si>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</si>
  <si>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</si>
  <si>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</si>
  <si>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</si>
  <si>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</si>
  <si>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</si>
  <si>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</si>
  <si>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</si>
  <si>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</si>
  <si>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</si>
  <si>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</si>
  <si>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</si>
  <si>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</si>
  <si>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</si>
  <si>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</si>
  <si>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</si>
  <si>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</si>
  <si>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</si>
  <si>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</si>
  <si>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</si>
  <si>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</si>
  <si>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</si>
  <si>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</si>
  <si>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</si>
  <si>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</si>
  <si>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</si>
  <si>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</si>
  <si>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</si>
  <si>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</si>
  <si>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</si>
  <si>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</si>
  <si>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</si>
  <si>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</si>
  <si>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</si>
  <si>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</si>
  <si>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</si>
  <si>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</si>
  <si>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</si>
  <si>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</si>
  <si>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</si>
  <si>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</si>
  <si>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</si>
  <si>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</si>
  <si>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</si>
  <si>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</si>
  <si>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</si>
  <si>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</si>
  <si>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</si>
  <si>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</si>
  <si>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</si>
  <si>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</si>
  <si>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</si>
  <si>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</si>
  <si>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</si>
  <si>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</si>
  <si>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</si>
  <si>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</si>
  <si>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</si>
  <si>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</si>
  <si>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</si>
  <si>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</si>
  <si>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</si>
  <si>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</si>
  <si>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</si>
  <si>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</si>
  <si>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</si>
  <si>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</si>
  <si>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</si>
  <si>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</si>
  <si>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</si>
  <si>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</si>
  <si>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</si>
  <si>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</si>
  <si>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</si>
  <si>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</si>
  <si>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</si>
  <si>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</si>
  <si>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</si>
  <si>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</si>
  <si>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</si>
  <si>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</si>
  <si>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</si>
  <si>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</si>
  <si>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</si>
  <si>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</si>
  <si>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</si>
  <si>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</si>
  <si>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</si>
  <si>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</si>
  <si>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</si>
  <si>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</si>
  <si>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</si>
  <si>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</si>
  <si>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</si>
  <si>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</si>
  <si>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</si>
  <si>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</si>
  <si>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</si>
  <si>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</si>
  <si>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</si>
  <si>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</si>
  <si>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</si>
  <si>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</si>
  <si>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</si>
  <si>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</si>
  <si>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</si>
  <si>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</si>
  <si>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</si>
  <si>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</si>
  <si>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</si>
  <si>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</si>
  <si>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</si>
  <si>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</si>
  <si>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</si>
  <si>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</si>
  <si>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</si>
  <si>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</si>
  <si>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</si>
  <si>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</si>
  <si>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</si>
  <si>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</si>
  <si>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</si>
  <si>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</si>
  <si>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</si>
  <si>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</si>
  <si>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</si>
  <si>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</si>
  <si>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</si>
  <si>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</si>
  <si>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</si>
  <si>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</si>
  <si>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</si>
  <si>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</si>
  <si>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</si>
  <si>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</si>
  <si>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</si>
  <si>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</si>
  <si>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</si>
  <si>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</si>
  <si>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</si>
  <si>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</si>
  <si>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</si>
  <si>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</si>
  <si>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</si>
  <si>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</si>
  <si>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</si>
  <si>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</si>
  <si>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</si>
  <si>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</si>
  <si>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</si>
  <si>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</si>
  <si>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</si>
  <si>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</si>
  <si>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</si>
  <si>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</si>
  <si>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</si>
  <si>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</si>
  <si>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</si>
  <si>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</si>
  <si>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</si>
  <si>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</si>
  <si>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</si>
  <si>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</si>
  <si>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</si>
  <si>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</si>
  <si>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</si>
  <si>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</si>
  <si>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</si>
  <si>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</si>
  <si>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</si>
  <si>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</si>
  <si>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</si>
  <si>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</si>
  <si>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</si>
  <si>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</si>
  <si>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</si>
  <si>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</si>
  <si>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</si>
  <si>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</si>
  <si>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</si>
  <si>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</si>
  <si>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</si>
  <si>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</si>
  <si>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</si>
  <si>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</si>
  <si>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</si>
  <si>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</si>
  <si>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</si>
  <si>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</si>
  <si>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</si>
  <si>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</si>
  <si>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</si>
  <si>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</si>
  <si>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</si>
  <si>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</si>
  <si>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</si>
  <si>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</si>
  <si>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</si>
  <si>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</si>
  <si>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</si>
  <si>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</si>
  <si>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</si>
  <si>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</si>
  <si>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</si>
  <si>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</si>
  <si>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</si>
  <si>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</si>
  <si>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</si>
  <si>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</si>
  <si>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</si>
  <si>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</si>
  <si>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</si>
  <si>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</si>
  <si>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</si>
  <si>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</si>
  <si>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</si>
  <si>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</si>
  <si>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</si>
  <si>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</si>
  <si>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</si>
  <si>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</si>
  <si>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</si>
  <si>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</si>
  <si>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</si>
  <si>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</si>
  <si>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</si>
  <si>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</si>
  <si>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</si>
  <si>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</si>
  <si>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</si>
  <si>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</si>
  <si>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</si>
  <si>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</si>
  <si>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</si>
  <si>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</si>
  <si>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</si>
  <si>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</si>
  <si>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</si>
  <si>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</si>
  <si>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</si>
  <si>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</si>
  <si>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</si>
  <si>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</si>
  <si>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</si>
  <si>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</si>
  <si>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</si>
  <si>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</si>
  <si>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</si>
  <si>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</si>
  <si>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</si>
  <si>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</si>
  <si>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</si>
  <si>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</si>
  <si>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</si>
  <si>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</si>
  <si>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</si>
  <si>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</si>
  <si>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</si>
  <si>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</si>
  <si>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</si>
  <si>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</si>
  <si>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</si>
  <si>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</si>
  <si>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</si>
  <si>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</si>
  <si>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</si>
  <si>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</si>
  <si>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</si>
  <si>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</si>
  <si>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</si>
  <si>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</si>
  <si>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</si>
  <si>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</si>
  <si>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</si>
  <si>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</si>
  <si>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</si>
  <si>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</si>
  <si>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</si>
  <si>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</si>
  <si>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</si>
  <si>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</si>
  <si>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</si>
  <si>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</si>
  <si>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</si>
  <si>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</si>
  <si>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</si>
  <si>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</si>
  <si>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</si>
  <si>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</si>
  <si>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</si>
  <si>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</si>
  <si>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</si>
  <si>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</si>
  <si>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</si>
  <si>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</si>
  <si>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</si>
  <si>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</si>
  <si>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</si>
  <si>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</si>
  <si>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</si>
  <si>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</si>
  <si>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</si>
  <si>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</si>
  <si>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</si>
  <si>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</si>
  <si>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</si>
  <si>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</si>
  <si>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</si>
  <si>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</si>
  <si>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</si>
  <si>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</si>
  <si>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</si>
  <si>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</si>
  <si>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</si>
  <si>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</si>
  <si>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</si>
  <si>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</si>
  <si>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</si>
  <si>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</si>
  <si>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</si>
  <si>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</si>
  <si>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</si>
  <si>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</si>
  <si>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</si>
  <si>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</si>
  <si>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</si>
  <si>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</si>
  <si>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</si>
  <si>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</si>
  <si>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</si>
  <si>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</si>
  <si>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</si>
  <si>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</si>
  <si>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</si>
  <si>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</si>
  <si>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</si>
  <si>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</si>
  <si>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</si>
  <si>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</si>
  <si>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</si>
  <si>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</si>
  <si>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</si>
  <si>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</si>
  <si>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</si>
  <si>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</si>
  <si>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</si>
  <si>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</si>
  <si>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</si>
  <si>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</si>
  <si>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</si>
  <si>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</si>
  <si>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</si>
  <si>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</si>
  <si>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</si>
  <si>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</si>
  <si>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</si>
  <si>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</si>
  <si>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</si>
  <si>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</si>
  <si>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</si>
  <si>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</si>
  <si>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</si>
  <si>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</si>
  <si>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</si>
  <si>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</si>
  <si>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</si>
  <si>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</si>
  <si>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</si>
  <si>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</si>
  <si>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</si>
  <si>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</si>
  <si>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</si>
  <si>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</si>
  <si>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</si>
  <si>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</si>
  <si>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</si>
  <si>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</si>
  <si>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</si>
  <si>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</si>
  <si>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</si>
  <si>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</si>
  <si>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</si>
  <si>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</si>
  <si>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</si>
  <si>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</si>
  <si>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</si>
  <si>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</si>
  <si>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</si>
  <si>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</si>
  <si>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</si>
  <si>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</si>
  <si>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</si>
  <si>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</si>
  <si>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</si>
  <si>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</si>
  <si>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</si>
  <si>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</si>
  <si>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</si>
  <si>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</si>
  <si>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</si>
  <si>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</si>
  <si>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</si>
  <si>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</si>
  <si>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</si>
  <si>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</si>
  <si>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</si>
  <si>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</si>
  <si>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</si>
  <si>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</si>
  <si>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</si>
  <si>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</si>
  <si>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</si>
  <si>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</si>
  <si>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</si>
  <si>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</si>
  <si>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</si>
  <si>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</si>
  <si>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</si>
  <si>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</si>
  <si>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</si>
  <si>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</si>
  <si>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</si>
  <si>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</si>
  <si>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</si>
  <si>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</si>
  <si>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</si>
  <si>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</si>
  <si>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</si>
  <si>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</si>
  <si>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</si>
  <si>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</si>
  <si>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</si>
  <si>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</si>
  <si>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</si>
  <si>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</si>
  <si>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</si>
  <si>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</si>
  <si>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</si>
  <si>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</si>
  <si>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</si>
  <si>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</si>
  <si>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</si>
  <si>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</si>
  <si>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</si>
  <si>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</si>
  <si>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</si>
  <si>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</si>
  <si>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</si>
  <si>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</si>
  <si>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</si>
  <si>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</si>
  <si>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</si>
  <si>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</si>
  <si>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</si>
  <si>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</si>
  <si>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</si>
  <si>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</si>
  <si>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</si>
  <si>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</si>
  <si>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</si>
  <si>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</si>
  <si>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</si>
  <si>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</si>
  <si>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</si>
  <si>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</si>
  <si>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</si>
  <si>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</si>
  <si>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</si>
  <si>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</si>
  <si>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</si>
  <si>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</si>
  <si>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</si>
  <si>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</si>
  <si>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</si>
  <si>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</si>
  <si>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</si>
  <si>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</si>
  <si>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</si>
  <si>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</si>
  <si>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</si>
  <si>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</si>
  <si>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</si>
  <si>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</si>
  <si>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</si>
  <si>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</si>
  <si>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</si>
  <si>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</si>
  <si>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</si>
  <si>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</si>
  <si>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</si>
  <si>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</si>
  <si>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</si>
  <si>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</si>
  <si>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</si>
  <si>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</si>
  <si>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</si>
  <si>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</si>
  <si>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</si>
  <si>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</si>
  <si>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</si>
  <si>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</si>
  <si>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</si>
  <si>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</si>
  <si>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</si>
  <si>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</si>
  <si>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</si>
  <si>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</si>
  <si>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</si>
  <si>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</si>
  <si>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</si>
  <si>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</si>
  <si>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</si>
  <si>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</si>
  <si>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</si>
  <si>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</si>
  <si>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</si>
  <si>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</si>
  <si>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</si>
  <si>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</si>
  <si>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</si>
  <si>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</si>
  <si>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</si>
  <si>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</si>
  <si>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</si>
  <si>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</si>
  <si>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</si>
  <si>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</si>
  <si>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</si>
  <si>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</si>
  <si>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</si>
  <si>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</si>
  <si>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</si>
  <si>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</si>
  <si>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</si>
  <si>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</si>
  <si>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</si>
  <si>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</si>
  <si>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</si>
  <si>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</si>
  <si>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</si>
  <si>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</si>
  <si>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</si>
  <si>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</si>
  <si>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</si>
  <si>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</si>
  <si>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</si>
  <si>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</si>
  <si>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</si>
  <si>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</si>
  <si>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</si>
  <si>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</si>
  <si>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</si>
  <si>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</si>
  <si>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</si>
  <si>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</si>
  <si>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</si>
  <si>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</si>
  <si>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</si>
  <si>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</si>
  <si>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</si>
  <si>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</si>
  <si>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</si>
  <si>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</si>
  <si>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</si>
  <si>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</si>
  <si>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</si>
  <si>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</si>
  <si>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</si>
  <si>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</si>
  <si>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</si>
  <si>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</si>
  <si>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</si>
  <si>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</si>
  <si>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</si>
  <si>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</si>
  <si>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</si>
  <si>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</si>
  <si>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</si>
  <si>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</si>
  <si>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</si>
  <si>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</si>
  <si>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</si>
  <si>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</si>
  <si>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</si>
  <si>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</si>
  <si>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</si>
  <si>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</si>
  <si>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</si>
  <si>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</si>
  <si>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</si>
  <si>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</si>
  <si>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</si>
  <si>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</si>
  <si>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</si>
  <si>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</si>
  <si>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</si>
  <si>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</si>
  <si>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</si>
  <si>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</si>
  <si>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</si>
  <si>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</si>
  <si>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</si>
  <si>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</si>
  <si>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</si>
  <si>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</si>
  <si>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</si>
  <si>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</si>
  <si>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</si>
  <si>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</si>
  <si>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</si>
  <si>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</si>
  <si>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</si>
  <si>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</si>
  <si>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</si>
  <si>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</si>
  <si>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</si>
  <si>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</si>
  <si>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</si>
  <si>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</si>
  <si>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</si>
  <si>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</si>
  <si>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</si>
  <si>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</si>
  <si>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</si>
  <si>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</si>
  <si>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</si>
  <si>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</si>
  <si>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</si>
  <si>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</si>
  <si>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</si>
  <si>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</si>
  <si>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</si>
  <si>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</si>
  <si>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</si>
  <si>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</si>
  <si>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</si>
  <si>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</si>
  <si>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</si>
  <si>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</si>
  <si>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</si>
  <si>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</si>
  <si>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</si>
  <si>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</si>
  <si>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</si>
  <si>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</si>
  <si>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</si>
  <si>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</si>
  <si>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</si>
  <si>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</si>
  <si>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</si>
  <si>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</si>
  <si>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</si>
  <si>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</si>
  <si>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</si>
  <si>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</si>
  <si>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</si>
  <si>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</si>
  <si>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</si>
  <si>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</si>
  <si>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</si>
  <si>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</si>
  <si>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</si>
  <si>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</si>
  <si>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</si>
  <si>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</si>
  <si>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</si>
  <si>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</si>
  <si>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</si>
  <si>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</si>
  <si>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</si>
  <si>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</si>
  <si>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</si>
  <si>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</si>
  <si>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</si>
  <si>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</si>
  <si>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</si>
  <si>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</si>
  <si>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</si>
  <si>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</si>
  <si>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</si>
  <si>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</si>
  <si>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</si>
  <si>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</si>
  <si>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</si>
  <si>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</si>
  <si>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</si>
  <si>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</si>
  <si>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</si>
  <si>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</si>
  <si>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</si>
  <si>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</si>
  <si>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</si>
  <si>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</si>
  <si>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</si>
  <si>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</si>
  <si>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</si>
  <si>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</si>
  <si>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</si>
  <si>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</si>
  <si>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</si>
  <si>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</si>
  <si>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</si>
  <si>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</si>
  <si>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</si>
  <si>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</si>
  <si>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</si>
  <si>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</si>
  <si>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</si>
  <si>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</si>
  <si>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</si>
  <si>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</si>
  <si>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</si>
  <si>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</si>
  <si>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</si>
  <si>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</si>
  <si>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</si>
  <si>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</si>
  <si>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</si>
  <si>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</si>
  <si>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</si>
  <si>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</si>
  <si>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</si>
  <si>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</si>
  <si>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</si>
  <si>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</si>
  <si>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</si>
  <si>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</si>
  <si>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</si>
  <si>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</si>
  <si>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</si>
  <si>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</si>
  <si>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</si>
  <si>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</si>
  <si>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</si>
  <si>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</si>
  <si>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</si>
  <si>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</si>
  <si>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</si>
  <si>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</si>
  <si>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</si>
  <si>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</si>
  <si>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</si>
  <si>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</si>
  <si>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</si>
  <si>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</si>
  <si>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</si>
  <si>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</si>
  <si>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</si>
  <si>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</si>
  <si>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</si>
  <si>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</si>
  <si>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</si>
  <si>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</si>
  <si>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</si>
  <si>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</si>
  <si>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</si>
  <si>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</si>
  <si>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</si>
  <si>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</si>
  <si>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</si>
  <si>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</si>
  <si>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</si>
  <si>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</si>
  <si>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</si>
  <si>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</si>
  <si>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</si>
  <si>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</si>
  <si>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</si>
  <si>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</si>
  <si>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</si>
  <si>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</si>
  <si>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</si>
  <si>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</si>
  <si>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</si>
  <si>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</si>
  <si>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</si>
  <si>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</si>
  <si>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</si>
  <si>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</si>
  <si>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</si>
  <si>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</si>
  <si>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</si>
  <si>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</si>
  <si>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</si>
  <si>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</si>
  <si>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</si>
  <si>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</si>
  <si>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</si>
  <si>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</si>
  <si>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</si>
  <si>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</si>
  <si>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</si>
  <si>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</si>
  <si>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</si>
  <si>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</si>
  <si>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</si>
  <si>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</si>
  <si>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</si>
  <si>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</si>
  <si>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</si>
  <si>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</si>
  <si>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</si>
  <si>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</si>
  <si>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</si>
  <si>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</si>
  <si>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</si>
  <si>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</si>
  <si>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</si>
  <si>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</si>
  <si>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</si>
  <si>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</si>
  <si>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</si>
  <si>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</si>
  <si>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</si>
  <si>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</si>
  <si>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</si>
  <si>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</si>
  <si>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</si>
  <si>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</si>
  <si>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</si>
  <si>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</si>
  <si>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</si>
  <si>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</si>
  <si>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</si>
  <si>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</si>
  <si>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</si>
  <si>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</si>
  <si>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</si>
  <si>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</si>
  <si>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</si>
  <si>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</si>
  <si>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</si>
  <si>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</si>
  <si>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</si>
  <si>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</si>
  <si>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</si>
  <si>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</si>
  <si>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</si>
  <si>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</si>
  <si>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</si>
  <si>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</si>
  <si>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</si>
  <si>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</si>
  <si>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</si>
  <si>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</si>
  <si>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</si>
  <si>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</si>
  <si>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</si>
  <si>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</si>
  <si>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</si>
  <si>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</si>
  <si>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</si>
  <si>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</si>
  <si>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</si>
  <si>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</si>
  <si>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</si>
  <si>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</si>
  <si>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</si>
  <si>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</si>
  <si>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</si>
  <si>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</si>
  <si>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</si>
  <si>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</si>
  <si>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</si>
  <si>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</si>
  <si>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</si>
  <si>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</si>
  <si>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</si>
  <si>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</si>
  <si>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</si>
  <si>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</si>
  <si>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</si>
  <si>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</si>
  <si>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</si>
  <si>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</si>
  <si>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</si>
  <si>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</si>
  <si>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</si>
  <si>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</si>
  <si>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</si>
  <si>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</si>
  <si>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</si>
  <si>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</si>
  <si>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</si>
  <si>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</si>
  <si>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</si>
  <si>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</si>
  <si>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</si>
  <si>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</si>
  <si>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</si>
  <si>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</si>
  <si>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</si>
  <si>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</si>
  <si>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</si>
  <si>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</si>
  <si>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</si>
  <si>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</si>
  <si>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</si>
  <si>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</si>
  <si>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</si>
  <si>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</si>
  <si>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</si>
  <si>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</si>
  <si>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</si>
  <si>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</si>
  <si>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</si>
  <si>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</si>
  <si>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</si>
  <si>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</si>
  <si>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</si>
  <si>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</si>
  <si>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</si>
  <si>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</si>
  <si>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</si>
  <si>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</si>
  <si>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</si>
  <si>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</si>
  <si>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</si>
  <si>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</si>
  <si>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</si>
  <si>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</si>
  <si>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</si>
  <si>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</si>
  <si>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</si>
  <si>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</si>
  <si>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</si>
  <si>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</si>
  <si>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</si>
  <si>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</si>
  <si>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</si>
  <si>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</si>
  <si>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</si>
  <si>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</si>
  <si>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</si>
  <si>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</si>
  <si>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</si>
  <si>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</si>
  <si>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</si>
  <si>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</si>
  <si>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</si>
  <si>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</si>
  <si>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</si>
  <si>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</si>
  <si>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</si>
  <si>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</si>
  <si>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</si>
  <si>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</si>
  <si>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</si>
  <si>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</si>
  <si>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</si>
  <si>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</si>
  <si>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</si>
  <si>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</si>
  <si>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</si>
  <si>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</si>
  <si>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</si>
  <si>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</si>
  <si>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</si>
  <si>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</si>
  <si>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</si>
  <si>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</si>
  <si>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</si>
  <si>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</si>
  <si>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</si>
  <si>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</si>
  <si>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</si>
  <si>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</si>
  <si>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</si>
  <si>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</si>
  <si>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</si>
  <si>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</si>
  <si>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</si>
  <si>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</si>
  <si>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</si>
  <si>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</si>
  <si>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</si>
  <si>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</si>
  <si>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</si>
  <si>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</si>
  <si>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</si>
  <si>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</si>
  <si>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</si>
  <si>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</si>
  <si>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</si>
  <si>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</si>
  <si>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</si>
  <si>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</si>
  <si>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</si>
  <si>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</si>
  <si>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</si>
  <si>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</si>
  <si>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</si>
  <si>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</si>
  <si>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</si>
  <si>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</si>
  <si>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</si>
  <si>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</si>
  <si>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</si>
  <si>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</si>
  <si>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</si>
  <si>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</si>
  <si>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</si>
  <si>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</si>
  <si>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</si>
  <si>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</si>
  <si>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</si>
  <si>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</si>
  <si>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</si>
  <si>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</si>
  <si>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</si>
  <si>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</si>
  <si>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</si>
  <si>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</si>
  <si>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</si>
  <si>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</si>
  <si>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</si>
  <si>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</si>
  <si>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</si>
  <si>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</si>
  <si>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</si>
  <si>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</si>
  <si>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</si>
  <si>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</si>
  <si>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</si>
  <si>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</si>
  <si>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</si>
  <si>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</si>
  <si>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</si>
  <si>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</si>
  <si>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</si>
  <si>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</si>
  <si>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</si>
  <si>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</si>
  <si>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</si>
  <si>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</si>
  <si>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</si>
  <si>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</si>
  <si>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</si>
  <si>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</si>
  <si>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</si>
  <si>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</si>
  <si>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</si>
  <si>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</si>
  <si>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</si>
  <si>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</si>
  <si>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</si>
  <si>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</si>
  <si>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</si>
  <si>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</si>
  <si>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</si>
  <si>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</si>
  <si>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</si>
  <si>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</si>
  <si>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</si>
  <si>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</si>
  <si>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</si>
  <si>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</si>
  <si>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</si>
  <si>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</si>
  <si>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</si>
  <si>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</si>
  <si>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</si>
  <si>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</si>
  <si>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</si>
  <si>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</si>
  <si>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</si>
  <si>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</si>
  <si>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</si>
  <si>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</si>
  <si>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</si>
  <si>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</si>
  <si>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</si>
  <si>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</si>
  <si>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</si>
  <si>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</si>
  <si>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</si>
  <si>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</si>
  <si>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</si>
  <si>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</si>
  <si>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</si>
  <si>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</si>
  <si>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</si>
  <si>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</si>
  <si>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</si>
  <si>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</si>
  <si>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</si>
  <si>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</si>
  <si>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</si>
  <si>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</si>
  <si>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</si>
  <si>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</si>
  <si>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</si>
  <si>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</si>
  <si>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</si>
  <si>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</si>
  <si>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</si>
  <si>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</si>
  <si>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</si>
  <si>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</si>
  <si>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</si>
  <si>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</si>
  <si>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</si>
  <si>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</si>
  <si>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</si>
  <si>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</si>
  <si>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</si>
  <si>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</si>
  <si>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</si>
  <si>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</si>
  <si>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</si>
  <si>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</si>
  <si>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</si>
  <si>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</si>
  <si>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</si>
  <si>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</si>
  <si>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</si>
  <si>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</si>
  <si>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</si>
  <si>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</si>
  <si>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</si>
  <si>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</si>
  <si>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</si>
  <si>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</si>
  <si>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</si>
  <si>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</si>
  <si>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</si>
  <si>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</si>
  <si>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</si>
  <si>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</si>
  <si>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</si>
  <si>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</si>
  <si>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</si>
  <si>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</si>
  <si>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</si>
  <si>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</si>
  <si>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</si>
  <si>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</si>
  <si>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</si>
  <si>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</si>
  <si>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</si>
  <si>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</si>
  <si>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</si>
  <si>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</si>
  <si>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</si>
  <si>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</si>
  <si>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</si>
  <si>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</si>
  <si>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</si>
  <si>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</si>
  <si>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</si>
  <si>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</si>
  <si>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</si>
  <si>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</si>
  <si>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</si>
  <si>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</si>
  <si>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</si>
  <si>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</si>
  <si>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</si>
  <si>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</si>
  <si>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</si>
  <si>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</si>
  <si>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</si>
  <si>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</si>
  <si>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</si>
  <si>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</si>
  <si>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</si>
  <si>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</si>
  <si>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</si>
  <si>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</si>
  <si>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</si>
  <si>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</si>
  <si>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</si>
  <si>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</si>
  <si>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</si>
  <si>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</si>
  <si>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</si>
  <si>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</si>
  <si>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</si>
  <si>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</si>
  <si>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</si>
  <si>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</si>
  <si>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</si>
  <si>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</si>
  <si>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</si>
  <si>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</si>
  <si>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</si>
  <si>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</si>
  <si>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</si>
  <si>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</si>
  <si>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</si>
  <si>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</si>
  <si>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</si>
  <si>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</si>
  <si>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</si>
  <si>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</si>
  <si>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</si>
  <si>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</si>
  <si>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</si>
  <si>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</si>
  <si>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</si>
  <si>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</si>
  <si>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</si>
  <si>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</si>
  <si>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</si>
  <si>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</si>
  <si>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</si>
  <si>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</si>
  <si>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</si>
  <si>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</si>
  <si>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</si>
  <si>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</si>
  <si>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</si>
  <si>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</si>
  <si>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</si>
  <si>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</si>
  <si>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</si>
  <si>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</si>
  <si>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</si>
  <si>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</si>
  <si>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</si>
  <si>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</si>
  <si>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</si>
  <si>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</si>
  <si>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</si>
  <si>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</si>
  <si>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</si>
  <si>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</si>
  <si>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</si>
  <si>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</si>
  <si>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</si>
  <si>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</si>
  <si>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</si>
  <si>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</si>
  <si>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</si>
  <si>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</si>
  <si>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</si>
  <si>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</si>
  <si>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</si>
  <si>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</si>
  <si>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</si>
  <si>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</si>
  <si>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</si>
  <si>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</si>
  <si>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</si>
  <si>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</si>
  <si>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</si>
  <si>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</si>
  <si>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</si>
  <si>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</si>
  <si>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</si>
  <si>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</si>
  <si>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</si>
  <si>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</si>
  <si>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</si>
  <si>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</si>
  <si>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</si>
  <si>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</si>
  <si>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</si>
  <si>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</si>
  <si>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</si>
  <si>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</si>
  <si>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</si>
  <si>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</si>
  <si>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</si>
  <si>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</si>
  <si>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</si>
  <si>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</si>
  <si>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</si>
  <si>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</si>
  <si>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</si>
  <si>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</si>
  <si>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</si>
  <si>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</si>
  <si>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</si>
  <si>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</si>
  <si>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</si>
  <si>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</si>
  <si>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</si>
  <si>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</si>
  <si>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</si>
  <si>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</si>
  <si>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</si>
  <si>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</si>
  <si>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</si>
  <si>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</si>
  <si>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</si>
  <si>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</si>
  <si>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</si>
  <si>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</si>
  <si>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</si>
  <si>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</si>
  <si>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</si>
  <si>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</si>
  <si>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</si>
  <si>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</si>
  <si>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</si>
  <si>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</si>
  <si>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</si>
  <si>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</si>
  <si>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</si>
  <si>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</si>
  <si>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</si>
  <si>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</si>
  <si>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</si>
  <si>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</si>
  <si>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</si>
  <si>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</si>
  <si>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</si>
  <si>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</si>
  <si>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</si>
  <si>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</si>
  <si>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</si>
  <si>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</si>
  <si>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</si>
  <si>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</si>
  <si>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</si>
  <si>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</si>
  <si>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</si>
  <si>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</si>
  <si>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</si>
  <si>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</si>
  <si>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</si>
  <si>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</si>
  <si>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</si>
  <si>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</si>
  <si>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</si>
  <si>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</si>
  <si>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</si>
  <si>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</si>
  <si>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</si>
  <si>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</si>
  <si>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</si>
  <si>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</si>
  <si>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</si>
  <si>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</si>
  <si>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</si>
  <si>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</si>
  <si>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</si>
  <si>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</si>
  <si>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</si>
  <si>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</si>
  <si>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</si>
  <si>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</si>
  <si>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</si>
  <si>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</si>
  <si>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</si>
  <si>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</si>
  <si>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</si>
  <si>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</si>
  <si>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</si>
  <si>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</si>
  <si>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</si>
  <si>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</si>
  <si>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</si>
  <si>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</si>
  <si>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</si>
  <si>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</si>
  <si>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</si>
  <si>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</si>
  <si>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</si>
  <si>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</si>
  <si>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</si>
  <si>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</si>
  <si>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</si>
  <si>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</si>
  <si>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</si>
  <si>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</si>
  <si>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</si>
  <si>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</si>
  <si>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</si>
  <si>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</si>
  <si>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</si>
  <si>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</si>
  <si>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</si>
  <si>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</si>
  <si>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</si>
  <si>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</si>
  <si>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</si>
  <si>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</si>
  <si>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</si>
  <si>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</si>
  <si>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</si>
  <si>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</si>
  <si>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</si>
  <si>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</si>
  <si>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</si>
  <si>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</si>
  <si>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</si>
  <si>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</si>
  <si>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</si>
  <si>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</si>
  <si>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</si>
  <si>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</si>
  <si>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</si>
  <si>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</si>
  <si>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</si>
  <si>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</si>
  <si>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</si>
  <si>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</si>
  <si>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</si>
  <si>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</si>
  <si>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</si>
  <si>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</si>
  <si>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</si>
  <si>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</si>
  <si>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</si>
  <si>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</si>
  <si>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</si>
  <si>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</si>
  <si>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</si>
  <si>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</si>
  <si>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</si>
  <si>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</si>
  <si>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</si>
  <si>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</si>
  <si>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</si>
  <si>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</si>
  <si>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</si>
  <si>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</si>
  <si>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</si>
  <si>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</si>
  <si>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</si>
  <si>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</si>
  <si>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</si>
  <si>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</si>
  <si>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</si>
  <si>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</si>
  <si>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</si>
  <si>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</si>
  <si>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</si>
  <si>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</si>
  <si>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</si>
  <si>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</si>
  <si>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</si>
  <si>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</si>
  <si>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</si>
  <si>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</si>
  <si>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</si>
  <si>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</si>
  <si>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</si>
  <si>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</si>
  <si>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</si>
  <si>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</si>
  <si>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</si>
  <si>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</si>
  <si>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</si>
  <si>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</si>
  <si>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</si>
  <si>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</si>
  <si>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</si>
  <si>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</si>
  <si>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</si>
  <si>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</si>
  <si>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</si>
  <si>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</si>
  <si>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</si>
  <si>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</si>
  <si>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</si>
  <si>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</si>
  <si>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</si>
  <si>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</si>
  <si>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</si>
  <si>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</si>
  <si>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</si>
  <si>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</si>
  <si>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</si>
  <si>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</si>
  <si>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</si>
  <si>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</si>
  <si>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</si>
  <si>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</si>
  <si>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</si>
  <si>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</si>
  <si>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</si>
  <si>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</si>
  <si>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</si>
  <si>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</si>
  <si>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</si>
  <si>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</si>
  <si>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</si>
  <si>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</si>
  <si>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</si>
  <si>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</si>
  <si>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</si>
  <si>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</si>
  <si>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</si>
  <si>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</si>
  <si>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</si>
  <si>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</si>
  <si>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</si>
  <si>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</si>
  <si>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</si>
  <si>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</si>
  <si>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</si>
  <si>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</si>
  <si>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</si>
  <si>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</si>
  <si>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</si>
  <si>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</si>
  <si>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</si>
  <si>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</si>
  <si>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</si>
  <si>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</si>
  <si>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</si>
  <si>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</si>
  <si>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</si>
  <si>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</si>
  <si>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</si>
  <si>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</si>
  <si>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</si>
  <si>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</si>
  <si>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</si>
  <si>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</si>
  <si>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</si>
  <si>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</si>
  <si>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</si>
  <si>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</si>
  <si>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</si>
  <si>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</si>
  <si>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</si>
  <si>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</si>
  <si>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</si>
  <si>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</si>
  <si>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</si>
  <si>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</si>
  <si>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</si>
  <si>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</si>
  <si>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</si>
  <si>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</si>
  <si>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</si>
  <si>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</si>
  <si>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</si>
  <si>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</si>
  <si>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</si>
  <si>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</si>
  <si>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</si>
  <si>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</si>
  <si>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</si>
  <si>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</si>
  <si>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</si>
  <si>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</si>
  <si>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</si>
  <si>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</si>
  <si>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</si>
  <si>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</si>
  <si>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</si>
  <si>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</si>
  <si>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</si>
  <si>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</si>
  <si>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</si>
  <si>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</si>
  <si>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</si>
  <si>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</si>
  <si>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</si>
  <si>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</si>
  <si>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</si>
  <si>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</si>
  <si>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</si>
  <si>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</si>
  <si>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</si>
  <si>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</si>
  <si>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</si>
  <si>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</si>
  <si>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</si>
  <si>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</si>
  <si>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</si>
  <si>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</si>
  <si>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</si>
  <si>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</si>
  <si>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</si>
  <si>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</si>
  <si>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</si>
  <si>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</si>
  <si>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</si>
  <si>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</si>
  <si>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</si>
  <si>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</si>
  <si>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</si>
  <si>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</si>
  <si>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</si>
  <si>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</si>
  <si>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</si>
  <si>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</si>
  <si>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</si>
  <si>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</si>
  <si>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</si>
  <si>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</si>
  <si>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</si>
  <si>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</si>
  <si>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</si>
  <si>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</si>
  <si>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</si>
  <si>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</si>
  <si>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</si>
  <si>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</si>
  <si>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</si>
  <si>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</si>
  <si>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</si>
  <si>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</si>
  <si>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</si>
  <si>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</si>
  <si>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</si>
  <si>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</si>
  <si>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</si>
  <si>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</si>
  <si>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</si>
  <si>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</si>
  <si>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</si>
  <si>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</si>
  <si>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</si>
  <si>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</si>
  <si>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</si>
  <si>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</si>
  <si>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</si>
  <si>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</si>
  <si>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</si>
  <si>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</si>
  <si>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</si>
  <si>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</si>
  <si>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</si>
  <si>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</si>
  <si>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</si>
  <si>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</si>
  <si>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</si>
  <si>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</si>
  <si>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</si>
  <si>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</si>
  <si>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</si>
  <si>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</si>
  <si>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</si>
  <si>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</si>
  <si>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</si>
  <si>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</si>
  <si>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</si>
  <si>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</si>
  <si>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</si>
  <si>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</si>
  <si>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</si>
  <si>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</si>
  <si>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</si>
  <si>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</si>
  <si>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</si>
  <si>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</si>
  <si>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</si>
  <si>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</si>
  <si>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</si>
  <si>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</si>
  <si>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</si>
  <si>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</si>
  <si>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</si>
  <si>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</si>
  <si>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</si>
  <si>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</si>
  <si>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</si>
  <si>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</si>
  <si>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</si>
  <si>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</si>
  <si>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</si>
  <si>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</si>
  <si>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</si>
  <si>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</si>
  <si>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</si>
  <si>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</si>
  <si>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</si>
  <si>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</si>
  <si>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</si>
  <si>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</si>
  <si>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</si>
  <si>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</si>
  <si>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</si>
  <si>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</si>
  <si>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</si>
  <si>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</si>
  <si>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</si>
  <si>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</si>
  <si>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</si>
  <si>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</si>
  <si>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</si>
  <si>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</si>
  <si>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</si>
  <si>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</si>
  <si>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</si>
  <si>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</si>
  <si>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</si>
  <si>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</si>
  <si>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</si>
  <si>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</si>
  <si>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</si>
  <si>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</si>
  <si>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</si>
  <si>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</si>
  <si>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</si>
  <si>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</si>
  <si>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</si>
  <si>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</si>
  <si>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</si>
  <si>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</si>
  <si>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</si>
  <si>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</si>
  <si>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</si>
  <si>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</si>
  <si>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</si>
  <si>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</si>
  <si>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</si>
  <si>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</si>
  <si>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</si>
  <si>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</si>
  <si>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</si>
  <si>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</si>
  <si>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</si>
  <si>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</si>
  <si>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</si>
  <si>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</si>
  <si>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</si>
  <si>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</si>
  <si>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</si>
  <si>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</si>
  <si>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</si>
  <si>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</si>
  <si>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</si>
  <si>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</si>
  <si>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</si>
  <si>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</si>
  <si>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</si>
  <si>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</si>
  <si>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</si>
  <si>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</si>
  <si>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</si>
  <si>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</si>
  <si>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</si>
  <si>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</si>
  <si>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</si>
  <si>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</si>
  <si>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</si>
  <si>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</si>
  <si>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</si>
  <si>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</si>
  <si>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</si>
  <si>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</si>
  <si>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</si>
  <si>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</si>
  <si>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</si>
  <si>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</si>
  <si>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</si>
  <si>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</si>
  <si>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</si>
  <si>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</si>
  <si>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</si>
  <si>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</si>
  <si>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</si>
  <si>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</si>
  <si>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</si>
  <si>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</si>
  <si>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</si>
  <si>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</si>
  <si>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</si>
  <si>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</si>
  <si>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</si>
  <si>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</si>
  <si>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</si>
  <si>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</si>
  <si>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</si>
  <si>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</si>
  <si>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</si>
  <si>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</si>
  <si>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</si>
  <si>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</si>
  <si>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</si>
  <si>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</si>
  <si>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</si>
  <si>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</si>
  <si>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</si>
  <si>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</si>
  <si>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</si>
  <si>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</si>
  <si>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</si>
  <si>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</si>
  <si>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</si>
  <si>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</si>
  <si>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</si>
  <si>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</si>
  <si>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</si>
  <si>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</si>
  <si>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</si>
  <si>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</si>
  <si>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</si>
  <si>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</si>
  <si>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</si>
  <si>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</si>
  <si>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</si>
  <si>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</si>
  <si>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</si>
  <si>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</si>
  <si>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</si>
  <si>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</si>
  <si>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</si>
  <si>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</si>
  <si>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</si>
  <si>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</si>
  <si>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</si>
  <si>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</si>
  <si>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</si>
  <si>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</si>
  <si>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</si>
  <si>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</si>
  <si>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</si>
  <si>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</si>
  <si>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</si>
  <si>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</si>
  <si>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</si>
  <si>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</si>
  <si>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</si>
  <si>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</si>
  <si>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</si>
  <si>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</si>
  <si>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</si>
  <si>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</si>
  <si>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</si>
  <si>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</si>
  <si>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</si>
  <si>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</si>
  <si>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</si>
  <si>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</si>
  <si>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</si>
  <si>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</si>
  <si>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</si>
  <si>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</si>
  <si>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</si>
  <si>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</si>
  <si>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</si>
  <si>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</si>
  <si>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</si>
  <si>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</si>
  <si>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</si>
  <si>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</si>
  <si>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</si>
  <si>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</si>
  <si>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</si>
  <si>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</si>
  <si>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</si>
  <si>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</si>
  <si>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</si>
  <si>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</si>
  <si>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</si>
  <si>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</si>
  <si>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</si>
  <si>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</si>
  <si>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</si>
  <si>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</si>
  <si>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</si>
  <si>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</si>
  <si>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</si>
  <si>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</si>
  <si>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</si>
  <si>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</si>
  <si>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</si>
  <si>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</si>
  <si>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</si>
  <si>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</si>
  <si>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</si>
  <si>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</si>
  <si>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</si>
  <si>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</si>
  <si>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</si>
  <si>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</si>
  <si>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</si>
  <si>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</si>
  <si>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</si>
  <si>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</si>
  <si>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</si>
  <si>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</si>
  <si>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</si>
  <si>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</si>
  <si>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</si>
  <si>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</si>
  <si>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</si>
  <si>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</si>
  <si>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</si>
  <si>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</si>
  <si>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</si>
  <si>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</si>
  <si>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</si>
  <si>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</si>
  <si>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</si>
  <si>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</si>
  <si>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</si>
  <si>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</si>
  <si>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</si>
  <si>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</si>
  <si>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</si>
  <si>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</si>
  <si>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</si>
  <si>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</si>
  <si>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</si>
  <si>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</si>
  <si>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</si>
  <si>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</si>
  <si>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</si>
  <si>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</si>
  <si>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</si>
  <si>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</si>
  <si>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</si>
  <si>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</si>
  <si>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</si>
  <si>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</si>
  <si>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</si>
  <si>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</si>
  <si>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</si>
  <si>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</si>
  <si>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</si>
  <si>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</si>
  <si>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</si>
  <si>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</si>
  <si>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</si>
  <si>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</si>
  <si>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</si>
  <si>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</si>
  <si>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</si>
  <si>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</si>
  <si>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</si>
  <si>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</si>
  <si>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</si>
  <si>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</si>
  <si>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</si>
  <si>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</si>
  <si>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</si>
  <si>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</si>
  <si>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</si>
  <si>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</si>
  <si>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</si>
  <si>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</si>
  <si>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</si>
  <si>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</si>
  <si>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</si>
  <si>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</si>
  <si>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</si>
  <si>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</si>
  <si>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</si>
  <si>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</si>
  <si>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</si>
  <si>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</si>
  <si>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</si>
  <si>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</si>
  <si>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</si>
  <si>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</si>
  <si>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</si>
  <si>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</si>
  <si>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</si>
  <si>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</si>
  <si>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</si>
  <si>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</si>
  <si>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</si>
  <si>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</si>
  <si>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</si>
  <si>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</si>
  <si>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</si>
  <si>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</si>
  <si>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</si>
  <si>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</si>
  <si>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</si>
  <si>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</si>
  <si>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</si>
  <si>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</si>
  <si>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</si>
  <si>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</si>
  <si>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</si>
  <si>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</si>
  <si>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</si>
  <si>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</si>
  <si>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</si>
  <si>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</si>
  <si>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</si>
  <si>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</si>
  <si>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</si>
  <si>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</si>
  <si>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</si>
  <si>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</si>
  <si>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</si>
  <si>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</si>
  <si>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</si>
  <si>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</si>
  <si>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</si>
  <si>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</si>
  <si>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</si>
  <si>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</si>
  <si>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</si>
  <si>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</si>
  <si>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</si>
  <si>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</si>
  <si>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</si>
  <si>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</si>
  <si>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</si>
  <si>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</si>
  <si>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</si>
  <si>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</si>
  <si>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</si>
  <si>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</si>
  <si>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</si>
  <si>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</si>
  <si>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</si>
  <si>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</si>
  <si>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</si>
  <si>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</si>
  <si>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</si>
  <si>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</si>
  <si>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</si>
  <si>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</si>
  <si>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</si>
  <si>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</si>
  <si>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</si>
  <si>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</si>
  <si>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</si>
  <si>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</si>
  <si>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</si>
  <si>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</si>
  <si>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</si>
  <si>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</si>
  <si>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</si>
  <si>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</si>
  <si>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</si>
  <si>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</si>
  <si>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</si>
  <si>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</si>
  <si>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</si>
  <si>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</si>
  <si>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</si>
  <si>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</si>
  <si>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</si>
  <si>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</si>
  <si>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</si>
  <si>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</si>
  <si>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</si>
  <si>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</si>
  <si>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</si>
  <si>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</si>
  <si>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</si>
  <si>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</si>
  <si>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</si>
  <si>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</si>
  <si>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</si>
  <si>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</si>
  <si>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</si>
  <si>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</si>
  <si>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</si>
  <si>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</si>
  <si>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</si>
  <si>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</si>
  <si>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</si>
  <si>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</si>
  <si>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</si>
  <si>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</si>
  <si>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</si>
  <si>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</si>
  <si>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</si>
  <si>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</si>
  <si>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</si>
  <si>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</si>
  <si>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</si>
  <si>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</si>
  <si>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</si>
  <si>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</si>
  <si>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</si>
  <si>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</si>
  <si>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</si>
  <si>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</si>
  <si>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</si>
  <si>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</si>
  <si>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</si>
  <si>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</si>
  <si>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</si>
  <si>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</si>
  <si>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</si>
  <si>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</si>
  <si>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</si>
  <si>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</si>
  <si>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</si>
  <si>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</si>
  <si>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</si>
  <si>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</si>
  <si>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</si>
  <si>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</si>
  <si>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</si>
  <si>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</si>
  <si>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</si>
  <si>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</si>
  <si>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</si>
  <si>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</si>
  <si>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</si>
  <si>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</si>
  <si>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</si>
  <si>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</si>
  <si>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</si>
  <si>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</si>
  <si>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</si>
  <si>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</si>
  <si>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</si>
  <si>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</si>
  <si>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</si>
  <si>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</si>
  <si>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</si>
  <si>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</si>
  <si>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</si>
  <si>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</si>
  <si>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</si>
  <si>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</si>
  <si>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</si>
  <si>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</si>
  <si>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</si>
  <si>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</si>
  <si>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</si>
  <si>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</si>
  <si>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</si>
  <si>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</si>
  <si>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</si>
  <si>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</si>
  <si>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</si>
  <si>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</si>
  <si>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</si>
  <si>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</si>
  <si>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</si>
  <si>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</si>
  <si>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</si>
  <si>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</si>
  <si>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</si>
  <si>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</si>
  <si>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</si>
  <si>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</si>
  <si>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</si>
  <si>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</si>
  <si>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</si>
  <si>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</si>
  <si>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</si>
  <si>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</si>
  <si>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</si>
  <si>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</si>
  <si>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</si>
  <si>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</si>
  <si>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</si>
  <si>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</si>
  <si>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</si>
  <si>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</si>
  <si>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</si>
  <si>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</si>
  <si>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</si>
  <si>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</si>
  <si>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</si>
  <si>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</si>
  <si>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</si>
  <si>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</si>
  <si>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</si>
  <si>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</si>
  <si>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</si>
  <si>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</si>
  <si>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</si>
  <si>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</si>
  <si>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</si>
  <si>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</si>
  <si>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</si>
  <si>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</si>
  <si>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</si>
  <si>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</si>
  <si>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</si>
  <si>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</si>
  <si>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</si>
  <si>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</si>
  <si>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</si>
  <si>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</si>
  <si>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</si>
  <si>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</si>
  <si>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</si>
  <si>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</si>
  <si>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</si>
  <si>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</si>
  <si>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</si>
  <si>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</si>
  <si>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</si>
  <si>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</si>
  <si>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</si>
  <si>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</si>
  <si>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</si>
  <si>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</si>
  <si>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</si>
  <si>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</si>
  <si>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</si>
  <si>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</si>
  <si>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</si>
  <si>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</si>
  <si>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</si>
  <si>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</si>
  <si>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</si>
  <si>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</si>
  <si>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</si>
  <si>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</si>
  <si>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</si>
  <si>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</si>
  <si>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</si>
  <si>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</si>
  <si>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</si>
  <si>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</si>
  <si>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</si>
  <si>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</si>
  <si>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</si>
  <si>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</si>
  <si>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</si>
  <si>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</si>
  <si>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</si>
  <si>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</si>
  <si>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</si>
  <si>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</si>
  <si>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</si>
  <si>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</si>
  <si>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</si>
  <si>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</si>
  <si>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</si>
  <si>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</si>
  <si>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</si>
  <si>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</si>
  <si>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</si>
  <si>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</si>
  <si>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</si>
  <si>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</si>
  <si>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</si>
  <si>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</si>
  <si>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</si>
  <si>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</si>
  <si>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</si>
  <si>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</si>
  <si>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</si>
  <si>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</si>
  <si>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</si>
  <si>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</si>
  <si>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</si>
  <si>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</si>
  <si>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</si>
  <si>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</si>
  <si>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</si>
  <si>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</si>
  <si>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</si>
  <si>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</si>
  <si>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</si>
  <si>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</si>
  <si>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</si>
  <si>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</si>
  <si>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</si>
  <si>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</si>
  <si>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</si>
  <si>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</si>
  <si>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</si>
  <si>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</si>
  <si>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</si>
  <si>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</si>
  <si>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</si>
  <si>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</si>
  <si>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</si>
  <si>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</si>
  <si>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</si>
  <si>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</si>
  <si>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</si>
  <si>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</si>
  <si>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</si>
  <si>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</si>
  <si>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</si>
  <si>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</si>
  <si>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</si>
  <si>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</si>
  <si>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</si>
  <si>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</si>
  <si>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</si>
  <si>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</si>
  <si>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</si>
  <si>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</si>
  <si>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</si>
  <si>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</si>
  <si>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</si>
  <si>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</si>
  <si>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</si>
  <si>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</si>
  <si>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</si>
  <si>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</si>
  <si>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</si>
  <si>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</si>
  <si>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</si>
  <si>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</si>
  <si>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</si>
  <si>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</si>
  <si>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</si>
  <si>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</si>
  <si>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</si>
  <si>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</si>
  <si>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</si>
  <si>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</si>
  <si>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</si>
  <si>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</si>
  <si>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</si>
  <si>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</si>
  <si>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</si>
  <si>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</si>
  <si>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</si>
  <si>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</si>
  <si>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</si>
  <si>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</si>
  <si>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</si>
  <si>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</si>
  <si>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</si>
  <si>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</si>
  <si>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</si>
  <si>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</si>
  <si>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</si>
  <si>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</si>
  <si>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</si>
  <si>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</si>
  <si>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</si>
  <si>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</si>
  <si>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</si>
  <si>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</si>
  <si>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</si>
  <si>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</si>
  <si>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</si>
  <si>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</si>
  <si>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</si>
  <si>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</si>
  <si>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</si>
  <si>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</si>
  <si>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</si>
  <si>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</si>
  <si>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</si>
  <si>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</si>
  <si>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</si>
  <si>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</si>
  <si>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</si>
  <si>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</si>
  <si>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</si>
  <si>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</si>
  <si>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</si>
  <si>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</si>
  <si>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</si>
  <si>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</si>
  <si>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</si>
  <si>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</si>
  <si>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</si>
  <si>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</si>
  <si>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</si>
  <si>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</si>
  <si>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</si>
  <si>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</si>
  <si>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</si>
  <si>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</si>
  <si>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</si>
  <si>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</si>
  <si>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</si>
  <si>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</si>
  <si>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</si>
  <si>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</si>
  <si>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</si>
  <si>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</si>
  <si>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</si>
  <si>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</si>
  <si>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</si>
  <si>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</si>
  <si>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</si>
  <si>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</si>
  <si>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</si>
  <si>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</si>
  <si>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</si>
  <si>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</si>
  <si>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</si>
  <si>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</si>
  <si>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</si>
  <si>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</si>
  <si>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</si>
  <si>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</si>
  <si>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</si>
  <si>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</si>
  <si>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</si>
  <si>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</si>
  <si>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</si>
  <si>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</si>
  <si>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</si>
  <si>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</si>
  <si>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</si>
  <si>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</si>
  <si>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</si>
  <si>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</si>
  <si>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</si>
  <si>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</si>
  <si>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</si>
  <si>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</si>
  <si>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</si>
  <si>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</si>
  <si>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</si>
  <si>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</si>
  <si>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</si>
  <si>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</si>
  <si>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</si>
  <si>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</si>
  <si>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</si>
  <si>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</si>
  <si>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</si>
  <si>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</si>
  <si>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</si>
  <si>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</si>
  <si>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</si>
  <si>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</si>
  <si>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</si>
  <si>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</si>
  <si>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</si>
  <si>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</si>
  <si>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</si>
  <si>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</si>
  <si>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</si>
  <si>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</si>
  <si>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</si>
  <si>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</si>
  <si>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</si>
  <si>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</si>
  <si>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</si>
  <si>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</si>
  <si>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</si>
  <si>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</si>
  <si>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</si>
  <si>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</si>
  <si>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</si>
  <si>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</si>
  <si>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</si>
  <si>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</si>
  <si>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</si>
  <si>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</si>
  <si>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</si>
  <si>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</si>
  <si>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</si>
  <si>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</si>
  <si>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</si>
  <si>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</si>
  <si>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</si>
  <si>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</si>
  <si>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</si>
  <si>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</si>
  <si>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</si>
  <si>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</si>
  <si>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</si>
  <si>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</si>
  <si>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</si>
  <si>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</si>
  <si>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</si>
  <si>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</si>
  <si>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</si>
  <si>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</si>
  <si>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</si>
  <si>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</si>
  <si>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</si>
  <si>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</si>
  <si>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</si>
  <si>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</si>
  <si>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</si>
  <si>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</si>
  <si>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</si>
  <si>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</si>
  <si>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</si>
  <si>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</si>
  <si>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</si>
  <si>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</si>
  <si>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</si>
  <si>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</si>
  <si>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</si>
  <si>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</si>
  <si>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</si>
  <si>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</si>
  <si>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</si>
  <si>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</si>
  <si>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</si>
  <si>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</si>
  <si>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</si>
  <si>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</si>
  <si>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</si>
  <si>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</si>
  <si>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</si>
  <si>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</si>
  <si>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</si>
  <si>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</si>
  <si>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</si>
  <si>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</si>
  <si>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</si>
  <si>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</si>
  <si>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</si>
  <si>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</si>
  <si>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</si>
  <si>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</si>
  <si>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</si>
  <si>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</si>
  <si>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</si>
  <si>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</si>
  <si>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</si>
  <si>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</si>
  <si>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</si>
  <si>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</si>
  <si>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</si>
  <si>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</si>
  <si>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</si>
  <si>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</si>
  <si>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</si>
  <si>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</si>
  <si>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</si>
  <si>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</si>
  <si>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</si>
  <si>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</si>
  <si>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</si>
  <si>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</si>
  <si>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</si>
  <si>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</si>
  <si>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</si>
  <si>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</si>
  <si>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</si>
  <si>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</si>
  <si>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</si>
  <si>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</si>
  <si>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</si>
  <si>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</si>
  <si>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</si>
  <si>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</si>
  <si>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</si>
  <si>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</si>
  <si>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</si>
  <si>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</si>
  <si>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</si>
  <si>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</si>
  <si>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</si>
  <si>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</si>
  <si>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</si>
  <si>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</si>
  <si>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</si>
  <si>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</si>
  <si>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</si>
  <si>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</si>
  <si>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</si>
  <si>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</si>
  <si>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</si>
  <si>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</si>
  <si>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</si>
  <si>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</si>
  <si>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</si>
  <si>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</si>
  <si>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</si>
  <si>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</si>
  <si>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</si>
  <si>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</si>
  <si>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</si>
  <si>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</si>
  <si>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</si>
  <si>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</si>
  <si>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</si>
  <si>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</si>
  <si>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</si>
  <si>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</si>
  <si>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</si>
  <si>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</si>
  <si>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</si>
  <si>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</si>
  <si>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</si>
  <si>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</si>
  <si>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</si>
  <si>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</si>
  <si>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</si>
  <si>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</si>
  <si>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</si>
  <si>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</si>
  <si>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</si>
  <si>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</si>
  <si>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</si>
  <si>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</si>
  <si>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</si>
  <si>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</si>
  <si>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</si>
  <si>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</si>
  <si>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</si>
  <si>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</si>
  <si>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</si>
  <si>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</si>
  <si>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</si>
  <si>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</si>
  <si>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</si>
  <si>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</si>
  <si>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</si>
  <si>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</si>
  <si>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</si>
  <si>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</si>
  <si>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</si>
  <si>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</si>
  <si>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</si>
  <si>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</si>
  <si>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</si>
  <si>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</si>
  <si>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</si>
  <si>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</si>
  <si>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</si>
  <si>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</si>
  <si>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</si>
  <si>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</si>
  <si>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</si>
  <si>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</si>
  <si>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</si>
  <si>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</si>
  <si>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</si>
  <si>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</si>
  <si>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</si>
  <si>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</si>
  <si>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</si>
  <si>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</si>
  <si>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</si>
  <si>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</si>
  <si>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</si>
  <si>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</si>
  <si>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</si>
  <si>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</si>
  <si>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</si>
  <si>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</si>
  <si>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</si>
  <si>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</si>
  <si>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</si>
  <si>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</si>
  <si>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</si>
  <si>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</si>
  <si>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</si>
  <si>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</si>
  <si>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</si>
  <si>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</si>
  <si>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</si>
  <si>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</si>
  <si>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</si>
  <si>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</si>
  <si>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</si>
  <si>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</si>
  <si>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</si>
  <si>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</si>
  <si>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</si>
  <si>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</si>
  <si>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</si>
  <si>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</si>
  <si>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</si>
  <si>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</si>
  <si>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</si>
  <si>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</si>
  <si>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</si>
  <si>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</si>
  <si>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</si>
  <si>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</si>
  <si>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</si>
  <si>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</si>
  <si>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</si>
  <si>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</si>
  <si>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</si>
  <si>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</si>
  <si>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</si>
  <si>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</si>
  <si>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</si>
  <si>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</si>
  <si>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</si>
  <si>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</si>
  <si>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</si>
  <si>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</si>
  <si>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</si>
  <si>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</si>
  <si>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</si>
  <si>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</si>
  <si>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</si>
  <si>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</si>
  <si>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</si>
  <si>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</si>
  <si>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</si>
  <si>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</si>
  <si>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</si>
  <si>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</si>
  <si>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</si>
  <si>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</si>
  <si>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</si>
  <si>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</si>
  <si>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</si>
  <si>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</si>
  <si>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</si>
  <si>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</si>
  <si>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</si>
  <si>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</si>
  <si>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</si>
  <si>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</si>
  <si>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</si>
  <si>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</si>
  <si>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</si>
  <si>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</si>
  <si>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</si>
  <si>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</si>
  <si>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</si>
  <si>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</si>
  <si>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</si>
  <si>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</si>
  <si>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</si>
  <si>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</si>
  <si>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</si>
  <si>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</si>
  <si>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</si>
  <si>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</si>
  <si>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</si>
  <si>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</si>
  <si>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</si>
  <si>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</si>
  <si>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</si>
  <si>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</si>
  <si>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</si>
  <si>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</si>
  <si>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</si>
  <si>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</si>
  <si>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</si>
  <si>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</si>
  <si>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</si>
  <si>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</si>
  <si>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</si>
  <si>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</si>
  <si>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</si>
  <si>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</si>
  <si>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</si>
  <si>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</si>
  <si>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</si>
  <si>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</si>
  <si>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</si>
  <si>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</si>
  <si>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</si>
  <si>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</si>
  <si>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</si>
  <si>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</si>
  <si>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</si>
  <si>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</si>
  <si>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</si>
  <si>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</si>
  <si>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</si>
  <si>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</si>
  <si>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</si>
  <si>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</si>
  <si>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</si>
  <si>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</si>
  <si>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</si>
  <si>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</si>
  <si>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</si>
  <si>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</si>
  <si>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</si>
  <si>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</si>
  <si>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</si>
  <si>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</si>
  <si>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</si>
  <si>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</si>
  <si>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</si>
  <si>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</si>
  <si>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</si>
  <si>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</si>
  <si>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</si>
  <si>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</si>
  <si>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</si>
  <si>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</si>
  <si>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</si>
  <si>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</si>
  <si>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</si>
  <si>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</si>
  <si>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</si>
  <si>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</si>
  <si>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</si>
  <si>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</si>
  <si>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</si>
  <si>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</si>
  <si>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</si>
  <si>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</si>
  <si>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</si>
  <si>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</si>
  <si>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</si>
  <si>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</si>
  <si>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</si>
  <si>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</si>
  <si>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</si>
  <si>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</si>
  <si>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</si>
  <si>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</si>
  <si>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</si>
  <si>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</si>
  <si>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</si>
  <si>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</si>
  <si>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</si>
  <si>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</si>
  <si>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</si>
  <si>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</si>
  <si>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</si>
  <si>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</si>
  <si>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</si>
  <si>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</si>
  <si>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</si>
  <si>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</si>
  <si>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</si>
  <si>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</si>
  <si>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</si>
  <si>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</si>
  <si>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</si>
  <si>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</si>
  <si>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</si>
  <si>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</si>
  <si>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</si>
  <si>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</si>
  <si>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</si>
  <si>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</si>
  <si>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</si>
  <si>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</si>
  <si>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</si>
  <si>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</si>
  <si>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</si>
  <si>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</si>
  <si>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</si>
  <si>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</si>
  <si>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</si>
  <si>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</si>
  <si>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</si>
  <si>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</si>
  <si>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</si>
  <si>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</si>
  <si>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</si>
  <si>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</si>
  <si>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</si>
  <si>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</si>
  <si>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</si>
  <si>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</si>
  <si>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</si>
  <si>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</si>
  <si>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</si>
  <si>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</si>
  <si>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</si>
  <si>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</si>
  <si>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</si>
  <si>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</si>
  <si>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</si>
  <si>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</si>
  <si>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</si>
  <si>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</si>
  <si>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</si>
  <si>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</si>
  <si>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</si>
  <si>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</si>
  <si>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</si>
  <si>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</si>
  <si>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</si>
  <si>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</si>
  <si>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</si>
  <si>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</si>
  <si>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</si>
  <si>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</si>
  <si>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</si>
  <si>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</si>
  <si>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</si>
  <si>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</si>
  <si>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</si>
  <si>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</si>
  <si>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</si>
  <si>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</si>
  <si>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</si>
  <si>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</si>
  <si>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</si>
  <si>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</si>
  <si>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</si>
  <si>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</si>
  <si>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</si>
  <si>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</si>
  <si>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</si>
  <si>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</si>
  <si>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</si>
  <si>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</si>
  <si>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</si>
  <si>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</si>
  <si>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</si>
  <si>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</si>
  <si>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</si>
  <si>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</si>
  <si>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</si>
  <si>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</si>
  <si>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</si>
  <si>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</si>
  <si>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</si>
  <si>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</si>
  <si>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</si>
  <si>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</si>
  <si>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</si>
  <si>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</si>
  <si>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</si>
  <si>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</si>
  <si>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</si>
  <si>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</si>
  <si>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</si>
  <si>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</si>
  <si>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</si>
  <si>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</si>
  <si>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</si>
  <si>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</si>
  <si>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</si>
  <si>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</si>
  <si>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</si>
  <si>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</si>
  <si>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</si>
  <si>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</si>
  <si>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</si>
  <si>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</si>
  <si>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</si>
  <si>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</si>
  <si>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</si>
  <si>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</si>
  <si>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</si>
  <si>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</si>
  <si>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</si>
  <si>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</si>
  <si>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</si>
  <si>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</si>
  <si>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</si>
  <si>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</si>
  <si>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</si>
  <si>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</si>
  <si>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</si>
  <si>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</si>
  <si>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</si>
  <si>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</si>
  <si>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</si>
  <si>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</si>
  <si>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</si>
  <si>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</si>
  <si>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</si>
  <si>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</si>
  <si>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</si>
  <si>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</si>
  <si>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</si>
  <si>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</si>
  <si>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</si>
  <si>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</si>
  <si>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</si>
  <si>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</si>
  <si>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</si>
  <si>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</si>
  <si>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</si>
  <si>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</si>
  <si>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</si>
  <si>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</si>
  <si>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</si>
  <si>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</si>
  <si>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</si>
  <si>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</si>
  <si>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</si>
  <si>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</si>
  <si>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</si>
  <si>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</si>
  <si>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</si>
  <si>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</si>
  <si>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</si>
  <si>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</si>
  <si>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</si>
  <si>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</si>
  <si>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</si>
  <si>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</si>
  <si>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</si>
  <si>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</si>
  <si>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</si>
  <si>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</si>
  <si>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</si>
  <si>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</si>
  <si>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</si>
  <si>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</si>
  <si>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</si>
  <si>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</si>
  <si>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</si>
  <si>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</si>
  <si>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</si>
  <si>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</si>
  <si>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</si>
  <si>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</si>
  <si>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</si>
  <si>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</si>
  <si>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</si>
  <si>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</si>
  <si>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</si>
  <si>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</si>
  <si>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</si>
  <si>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</si>
  <si>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</si>
  <si>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</si>
  <si>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</si>
  <si>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</si>
  <si>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</si>
  <si>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</si>
  <si>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</si>
  <si>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</si>
  <si>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</si>
  <si>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</si>
  <si>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</si>
  <si>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</si>
  <si>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</si>
  <si>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</si>
  <si>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</si>
  <si>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</si>
  <si>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</si>
  <si>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</si>
  <si>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</si>
  <si>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</si>
  <si>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</si>
  <si>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</si>
  <si>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</si>
  <si>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</si>
  <si>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</si>
  <si>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</si>
  <si>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</si>
  <si>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</si>
  <si>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</si>
  <si>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</si>
  <si>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</si>
  <si>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</si>
  <si>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</si>
  <si>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</si>
  <si>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</si>
  <si>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</si>
  <si>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</si>
  <si>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</si>
  <si>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</si>
  <si>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</si>
  <si>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</si>
  <si>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</si>
  <si>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</si>
  <si>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</si>
  <si>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</si>
  <si>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</si>
  <si>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</si>
  <si>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</si>
  <si>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</si>
  <si>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</si>
  <si>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</si>
  <si>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</si>
  <si>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</si>
  <si>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</si>
  <si>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</si>
  <si>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</si>
  <si>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</si>
  <si>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</si>
  <si>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</si>
  <si>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</si>
  <si>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</si>
  <si>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</si>
  <si>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</si>
  <si>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</si>
  <si>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</si>
  <si>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</si>
  <si>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</si>
  <si>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</si>
  <si>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</si>
  <si>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</si>
  <si>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</si>
  <si>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</si>
  <si>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</si>
  <si>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</si>
  <si>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</si>
  <si>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</si>
  <si>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</si>
  <si>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</si>
  <si>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</si>
  <si>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</si>
  <si>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</si>
  <si>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</si>
  <si>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</si>
  <si>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</si>
  <si>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</si>
  <si>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</si>
  <si>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</si>
  <si>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</si>
  <si>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</si>
  <si>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</si>
  <si>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</si>
  <si>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</si>
  <si>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</si>
  <si>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</si>
  <si>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</si>
  <si>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</si>
  <si>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</si>
  <si>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</si>
  <si>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</si>
  <si>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</si>
  <si>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</si>
  <si>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</si>
  <si>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</si>
  <si>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</si>
  <si>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</si>
  <si>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</si>
  <si>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</si>
  <si>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</si>
  <si>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</si>
  <si>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</si>
  <si>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</si>
  <si>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</si>
  <si>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</si>
  <si>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</si>
  <si>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</si>
  <si>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</si>
  <si>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</si>
  <si>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</si>
  <si>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</si>
  <si>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</si>
  <si>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</si>
  <si>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</si>
  <si>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</si>
  <si>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</si>
  <si>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</si>
  <si>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</si>
  <si>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</si>
  <si>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</si>
  <si>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</si>
  <si>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</si>
  <si>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</si>
  <si>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</si>
  <si>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</si>
  <si>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</si>
  <si>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</si>
  <si>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</si>
  <si>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</si>
  <si>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</si>
  <si>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</si>
  <si>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</si>
  <si>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</si>
  <si>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</si>
  <si>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</si>
  <si>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</si>
  <si>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</si>
  <si>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</si>
  <si>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</si>
  <si>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</si>
  <si>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</si>
  <si>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</si>
  <si>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</si>
  <si>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</si>
  <si>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</si>
  <si>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</si>
  <si>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</si>
  <si>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</si>
  <si>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</si>
  <si>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</si>
  <si>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</si>
  <si>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</si>
  <si>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</si>
  <si>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</si>
  <si>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</si>
  <si>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</si>
  <si>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</si>
  <si>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</si>
  <si>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</si>
  <si>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</si>
  <si>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</si>
  <si>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</si>
  <si>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</si>
  <si>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</si>
  <si>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</si>
  <si>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</si>
  <si>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</si>
  <si>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</si>
  <si>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</si>
  <si>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</si>
  <si>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</si>
  <si>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</si>
  <si>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</si>
  <si>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</si>
  <si>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</si>
  <si>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</si>
  <si>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</si>
  <si>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</si>
  <si>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</si>
  <si>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</si>
  <si>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</si>
  <si>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</si>
  <si>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</si>
  <si>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</si>
  <si>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</si>
  <si>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</si>
  <si>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</si>
  <si>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</si>
  <si>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</si>
  <si>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</si>
  <si>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</si>
  <si>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</si>
  <si>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</si>
  <si>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</si>
  <si>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</si>
  <si>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</si>
  <si>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</si>
  <si>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</si>
  <si>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</si>
  <si>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</si>
  <si>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</si>
  <si>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</si>
  <si>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</si>
  <si>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</si>
  <si>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</si>
  <si>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</si>
  <si>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</si>
  <si>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</si>
  <si>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</si>
  <si>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</si>
  <si>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</si>
  <si>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</si>
  <si>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</si>
  <si>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</si>
  <si>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</si>
  <si>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</si>
  <si>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</si>
  <si>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</si>
  <si>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</si>
  <si>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</si>
  <si>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</si>
  <si>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</si>
  <si>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</si>
  <si>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</si>
  <si>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</si>
  <si>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</si>
  <si>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</si>
  <si>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</si>
  <si>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</si>
  <si>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</si>
  <si>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</si>
  <si>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</si>
  <si>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</si>
  <si>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</si>
  <si>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</si>
  <si>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</si>
  <si>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</si>
  <si>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</si>
  <si>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</si>
  <si>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</si>
  <si>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</si>
  <si>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</si>
  <si>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</si>
  <si>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</si>
  <si>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</si>
  <si>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</si>
  <si>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</si>
  <si>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</si>
  <si>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</si>
  <si>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</si>
  <si>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</si>
  <si>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</si>
  <si>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</si>
  <si>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</si>
  <si>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</si>
  <si>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</si>
  <si>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</si>
  <si>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</si>
  <si>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</si>
  <si>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</si>
  <si>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</si>
  <si>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</si>
  <si>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</si>
  <si>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</si>
  <si>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</si>
  <si>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</si>
  <si>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</si>
  <si>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</si>
  <si>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</si>
  <si>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</si>
  <si>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</si>
  <si>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</si>
  <si>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</si>
  <si>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</si>
  <si>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</si>
  <si>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</si>
  <si>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</si>
  <si>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</si>
  <si>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</si>
  <si>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</si>
  <si>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</si>
  <si>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</si>
  <si>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</si>
  <si>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</si>
  <si>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</si>
  <si>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</si>
  <si>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</si>
  <si>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</si>
  <si>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</si>
  <si>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</si>
  <si>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</si>
  <si>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</si>
  <si>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</si>
  <si>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</si>
  <si>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</si>
  <si>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</si>
  <si>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</si>
  <si>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</si>
  <si>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</si>
  <si>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</si>
  <si>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</si>
  <si>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</si>
  <si>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</si>
  <si>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</si>
  <si>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</si>
  <si>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</si>
  <si>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</si>
  <si>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</si>
  <si>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</si>
  <si>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</si>
  <si>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</si>
  <si>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</si>
  <si>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</si>
  <si>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</si>
  <si>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</si>
  <si>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</si>
  <si>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</si>
  <si>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</si>
  <si>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</si>
  <si>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</si>
  <si>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</si>
  <si>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</si>
  <si>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</si>
  <si>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</si>
  <si>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</si>
  <si>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</si>
  <si>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</si>
  <si>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</si>
  <si>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</si>
  <si>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</si>
  <si>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</si>
  <si>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</si>
  <si>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</si>
  <si>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</si>
  <si>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</si>
  <si>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</si>
  <si>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</si>
  <si>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</si>
  <si>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</si>
  <si>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</si>
  <si>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</si>
  <si>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</si>
  <si>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</si>
  <si>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</si>
  <si>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</si>
  <si>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</si>
  <si>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</si>
  <si>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</si>
  <si>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</si>
  <si>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</si>
  <si>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</si>
  <si>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</si>
  <si>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</si>
  <si>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</si>
  <si>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</si>
  <si>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</si>
  <si>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</si>
  <si>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</si>
  <si>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</si>
  <si>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</si>
  <si>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</si>
  <si>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</si>
  <si>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</si>
  <si>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</si>
  <si>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</si>
  <si>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</si>
  <si>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</si>
  <si>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</si>
  <si>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</si>
  <si>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</si>
  <si>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</si>
  <si>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</si>
  <si>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</si>
  <si>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</si>
  <si>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</si>
  <si>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</si>
  <si>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</si>
  <si>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</si>
  <si>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</si>
  <si>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</si>
  <si>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</si>
  <si>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</si>
  <si>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</si>
  <si>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</si>
  <si>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</si>
  <si>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</si>
  <si>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</si>
  <si>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</si>
  <si>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</si>
  <si>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</si>
  <si>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</si>
  <si>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</si>
  <si>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</si>
  <si>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</si>
  <si>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</si>
  <si>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</si>
  <si>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</si>
  <si>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</si>
  <si>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</si>
  <si>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</si>
  <si>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</si>
  <si>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</si>
  <si>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</si>
  <si>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</si>
  <si>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</si>
  <si>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</si>
  <si>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</si>
  <si>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</si>
  <si>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</si>
  <si>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</si>
  <si>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</si>
  <si>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</si>
  <si>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</si>
  <si>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</si>
  <si>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</si>
  <si>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</si>
  <si>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</si>
  <si>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</si>
  <si>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</si>
  <si>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</si>
  <si>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</si>
  <si>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</si>
  <si>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</si>
  <si>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</si>
  <si>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</si>
  <si>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</si>
  <si>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</si>
  <si>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</si>
  <si>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</si>
  <si>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</si>
  <si>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</si>
  <si>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</si>
  <si>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</si>
  <si>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</si>
  <si>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</si>
  <si>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</si>
  <si>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</si>
  <si>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</si>
  <si>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</si>
  <si>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</si>
  <si>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</si>
  <si>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</si>
  <si>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</si>
  <si>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</si>
  <si>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</si>
  <si>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</si>
  <si>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</si>
  <si>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</si>
  <si>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</si>
  <si>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</si>
  <si>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</si>
  <si>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</si>
  <si>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</si>
  <si>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</si>
  <si>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</si>
  <si>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</si>
  <si>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</si>
  <si>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</si>
  <si>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</si>
  <si>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</si>
  <si>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</si>
  <si>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</si>
  <si>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</si>
  <si>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</si>
  <si>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</si>
  <si>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</si>
  <si>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</si>
  <si>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</si>
  <si>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</si>
  <si>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</si>
  <si>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</si>
  <si>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</si>
  <si>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</si>
  <si>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</si>
  <si>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</si>
  <si>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</si>
  <si>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</si>
  <si>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</si>
  <si>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</si>
  <si>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</si>
  <si>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</si>
  <si>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</si>
  <si>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</si>
  <si>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</si>
  <si>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</si>
  <si>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</si>
  <si>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</si>
  <si>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</si>
  <si>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</si>
  <si>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</si>
  <si>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</si>
  <si>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</si>
  <si>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</si>
  <si>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</si>
  <si>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</si>
  <si>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</si>
  <si>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</si>
  <si>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</si>
  <si>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</si>
  <si>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</si>
  <si>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</si>
  <si>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</si>
  <si>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</si>
  <si>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</si>
  <si>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</si>
  <si>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</si>
  <si>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</si>
  <si>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</si>
  <si>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</si>
  <si>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</si>
  <si>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</si>
  <si>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</si>
  <si>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</si>
  <si>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</si>
  <si>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</si>
  <si>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</si>
  <si>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</si>
  <si>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</si>
  <si>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</si>
  <si>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</si>
  <si>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</si>
  <si>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</si>
  <si>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</si>
  <si>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</si>
  <si>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</si>
  <si>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</si>
  <si>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</si>
  <si>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</si>
  <si>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</si>
  <si>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</si>
  <si>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</si>
  <si>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</si>
  <si>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</si>
  <si>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</si>
  <si>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</si>
  <si>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</si>
  <si>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</si>
  <si>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</si>
  <si>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</si>
  <si>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</si>
  <si>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</si>
  <si>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</si>
  <si>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</si>
  <si>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</si>
  <si>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</si>
  <si>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</si>
  <si>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</si>
  <si>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</si>
  <si>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</si>
  <si>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</si>
  <si>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</si>
  <si>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</si>
  <si>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</si>
  <si>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</si>
  <si>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</si>
  <si>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</si>
  <si>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</si>
  <si>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</si>
  <si>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</si>
  <si>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</si>
  <si>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</si>
  <si>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</si>
  <si>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</si>
  <si>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</si>
  <si>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</si>
  <si>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</si>
  <si>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</si>
  <si>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</si>
  <si>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</si>
  <si>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</si>
  <si>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</si>
  <si>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</si>
  <si>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</si>
  <si>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</si>
  <si>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</si>
  <si>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</si>
  <si>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</si>
  <si>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</si>
  <si>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</si>
  <si>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</si>
  <si>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</si>
  <si>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</si>
  <si>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</si>
  <si>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</si>
  <si>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</si>
  <si>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</si>
  <si>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</si>
  <si>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</si>
  <si>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</si>
  <si>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</si>
  <si>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</si>
  <si>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</si>
  <si>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</si>
  <si>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</si>
  <si>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</si>
  <si>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</si>
  <si>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</si>
  <si>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</si>
  <si>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</si>
  <si>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</si>
  <si>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</si>
  <si>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</si>
  <si>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</si>
  <si>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</si>
  <si>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</si>
  <si>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</si>
  <si>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</si>
  <si>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</si>
  <si>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</si>
  <si>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</si>
  <si>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</si>
  <si>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</si>
  <si>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</si>
  <si>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</si>
  <si>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</si>
  <si>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</si>
  <si>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</si>
  <si>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</si>
  <si>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</si>
  <si>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</si>
  <si>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</si>
  <si>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</si>
  <si>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</si>
  <si>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</si>
  <si>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</si>
  <si>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</si>
  <si>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</si>
  <si>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</si>
  <si>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</si>
  <si>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</si>
  <si>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</si>
  <si>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</si>
  <si>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</si>
  <si>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</si>
  <si>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</si>
  <si>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</si>
  <si>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</si>
  <si>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</si>
  <si>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</si>
  <si>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</si>
  <si>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</si>
  <si>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</si>
  <si>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</si>
  <si>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</si>
  <si>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</si>
  <si>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</si>
  <si>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</si>
  <si>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</si>
  <si>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</si>
  <si>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</si>
  <si>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</si>
  <si>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</si>
  <si>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</si>
  <si>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</si>
  <si>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</si>
  <si>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</si>
  <si>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</si>
  <si>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</si>
  <si>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</si>
  <si>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</si>
  <si>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</si>
  <si>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</si>
  <si>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</si>
  <si>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</si>
  <si>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</si>
  <si>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</si>
  <si>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</si>
  <si>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</si>
  <si>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</si>
  <si>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</si>
  <si>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</si>
  <si>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</si>
  <si>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</si>
  <si>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</si>
  <si>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</si>
  <si>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</si>
  <si>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</si>
  <si>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</si>
  <si>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</si>
  <si>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</si>
  <si>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</si>
  <si>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</si>
  <si>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</si>
  <si>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</si>
  <si>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</si>
  <si>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</si>
  <si>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</si>
  <si>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</si>
  <si>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</si>
  <si>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</si>
  <si>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</si>
  <si>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</si>
  <si>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</si>
  <si>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</si>
  <si>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</si>
  <si>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</si>
  <si>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</si>
  <si>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</si>
  <si>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</si>
  <si>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</si>
  <si>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</si>
  <si>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</si>
  <si>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</si>
  <si>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</si>
  <si>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</si>
  <si>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</si>
  <si>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</si>
  <si>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</si>
  <si>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</si>
  <si>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</si>
  <si>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</si>
  <si>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</si>
  <si>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</si>
  <si>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</si>
  <si>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</si>
  <si>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</si>
  <si>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</si>
  <si>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</si>
  <si>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</si>
  <si>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</si>
  <si>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</si>
  <si>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</si>
  <si>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</si>
  <si>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</si>
  <si>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</si>
  <si>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</si>
  <si>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</si>
  <si>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</si>
  <si>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</si>
  <si>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</si>
  <si>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</si>
  <si>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</si>
  <si>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</si>
  <si>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</si>
  <si>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</si>
  <si>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</si>
  <si>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</si>
  <si>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</si>
  <si>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</si>
  <si>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</si>
  <si>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</si>
  <si>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</si>
  <si>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</si>
  <si>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</si>
  <si>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</si>
  <si>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</si>
  <si>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</si>
  <si>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</si>
  <si>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</si>
  <si>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</si>
  <si>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</si>
  <si>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</si>
  <si>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</si>
  <si>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</si>
  <si>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</si>
  <si>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</si>
  <si>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</si>
  <si>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</si>
  <si>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</si>
  <si>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</si>
  <si>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</si>
  <si>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</si>
  <si>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</si>
  <si>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</si>
  <si>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</si>
  <si>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</si>
  <si>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</si>
  <si>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</si>
  <si>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</si>
  <si>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</si>
  <si>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</si>
  <si>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</si>
  <si>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</si>
  <si>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</si>
  <si>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</si>
  <si>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</si>
  <si>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</si>
  <si>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</si>
  <si>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</si>
  <si>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</si>
  <si>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</si>
  <si>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</si>
  <si>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</si>
  <si>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</si>
  <si>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</si>
  <si>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</si>
  <si>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</si>
  <si>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</si>
  <si>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</si>
  <si>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</si>
  <si>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</si>
  <si>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</si>
  <si>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</si>
  <si>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</si>
  <si>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</si>
  <si>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</si>
  <si>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</si>
  <si>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</si>
  <si>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</si>
  <si>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</si>
  <si>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</si>
  <si>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</si>
  <si>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</si>
  <si>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</si>
  <si>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</si>
  <si>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</si>
  <si>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</si>
  <si>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</si>
  <si>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</si>
  <si>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</si>
  <si>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</si>
  <si>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</si>
  <si>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</si>
  <si>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</si>
  <si>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</si>
  <si>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</si>
  <si>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</si>
  <si>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</si>
  <si>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</si>
  <si>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</si>
  <si>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</si>
  <si>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</si>
  <si>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</si>
  <si>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</si>
  <si>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</si>
  <si>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</si>
  <si>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</si>
  <si>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</si>
  <si>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</si>
  <si>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</si>
  <si>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</si>
  <si>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</si>
  <si>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</si>
  <si>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</si>
  <si>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</si>
  <si>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</si>
  <si>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</si>
  <si>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</si>
  <si>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</si>
  <si>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</si>
  <si>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</si>
  <si>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</si>
  <si>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</si>
  <si>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</si>
  <si>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</si>
  <si>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</si>
  <si>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</si>
  <si>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</si>
  <si>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</si>
  <si>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</si>
  <si>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</si>
  <si>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</si>
  <si>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</si>
  <si>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</si>
  <si>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</si>
  <si>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</si>
  <si>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</si>
  <si>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</si>
  <si>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</si>
  <si>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</si>
  <si>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</si>
  <si>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</si>
  <si>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</si>
  <si>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</si>
  <si>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</si>
  <si>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</si>
  <si>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</si>
  <si>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</si>
  <si>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</si>
  <si>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</si>
  <si>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</si>
  <si>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</si>
  <si>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</si>
  <si>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</si>
  <si>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</si>
  <si>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</si>
  <si>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</si>
  <si>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</si>
  <si>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</si>
  <si>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</si>
  <si>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</si>
  <si>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</si>
  <si>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</si>
  <si>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</si>
  <si>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</si>
  <si>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</si>
  <si>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</si>
  <si>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</si>
  <si>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</si>
  <si>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</si>
  <si>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</si>
  <si>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</si>
  <si>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</si>
  <si>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</si>
  <si>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</si>
  <si>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</si>
  <si>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</si>
  <si>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</si>
  <si>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</si>
  <si>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</si>
  <si>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</si>
  <si>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</si>
  <si>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</si>
  <si>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</si>
  <si>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</si>
  <si>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</si>
  <si>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</si>
  <si>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</si>
  <si>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</si>
  <si>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</si>
  <si>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</si>
  <si>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</si>
  <si>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</si>
  <si>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</si>
  <si>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</si>
  <si>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</si>
  <si>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</si>
  <si>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</si>
  <si>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</si>
  <si>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</si>
  <si>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</si>
  <si>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</si>
  <si>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</si>
  <si>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</si>
  <si>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</si>
  <si>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</si>
  <si>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</si>
  <si>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</si>
  <si>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</si>
  <si>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</si>
  <si>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</si>
  <si>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</si>
  <si>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</si>
  <si>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</si>
  <si>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</si>
  <si>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</si>
  <si>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</si>
  <si>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</si>
  <si>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</si>
  <si>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</si>
  <si>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</si>
  <si>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</si>
  <si>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</si>
  <si>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</si>
  <si>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</si>
  <si>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</si>
  <si>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</si>
  <si>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</si>
  <si>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</si>
  <si>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</si>
  <si>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</si>
  <si>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</si>
  <si>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</si>
  <si>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</si>
  <si>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</si>
  <si>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</si>
  <si>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</si>
  <si>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</si>
  <si>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</si>
  <si>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</si>
  <si>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</si>
  <si>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</si>
  <si>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</si>
  <si>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</si>
  <si>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</si>
  <si>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</si>
  <si>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</si>
  <si>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</si>
  <si>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</si>
  <si>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</si>
  <si>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</si>
  <si>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</si>
  <si>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</si>
  <si>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</si>
  <si>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</si>
  <si>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</si>
  <si>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</si>
  <si>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</si>
  <si>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</si>
  <si>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</si>
  <si>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</si>
  <si>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</si>
  <si>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</si>
  <si>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</si>
  <si>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</si>
  <si>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</si>
  <si>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</si>
  <si>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</si>
  <si>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</si>
  <si>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</si>
  <si>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</si>
  <si>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</si>
  <si>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</si>
  <si>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</si>
  <si>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</si>
  <si>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</si>
  <si>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</si>
  <si>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</si>
  <si>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</si>
  <si>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</si>
  <si>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</si>
  <si>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</si>
  <si>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</si>
  <si>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</si>
  <si>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</si>
  <si>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</si>
  <si>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</si>
  <si>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</si>
  <si>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</si>
  <si>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</si>
  <si>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</si>
  <si>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</si>
  <si>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</si>
  <si>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</si>
  <si>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</si>
  <si>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</si>
  <si>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</si>
  <si>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</si>
  <si>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</si>
  <si>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</si>
  <si>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</si>
  <si>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</si>
  <si>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</si>
  <si>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</si>
  <si>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</si>
  <si>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</si>
  <si>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</si>
  <si>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</si>
  <si>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</si>
  <si>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</si>
  <si>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</si>
  <si>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</si>
  <si>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</si>
  <si>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</si>
  <si>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</si>
  <si>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</si>
  <si>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</si>
  <si>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</si>
  <si>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</si>
  <si>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</si>
  <si>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</si>
  <si>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</si>
  <si>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</si>
  <si>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</si>
  <si>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</si>
  <si>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</si>
  <si>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</si>
  <si>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</si>
  <si>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</si>
  <si>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</si>
  <si>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</si>
  <si>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</si>
  <si>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</si>
  <si>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</si>
  <si>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</si>
  <si>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</si>
  <si>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</si>
  <si>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</si>
  <si>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</si>
  <si>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</si>
  <si>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</si>
  <si>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</si>
  <si>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</si>
  <si>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</si>
  <si>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</si>
  <si>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</si>
  <si>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</si>
  <si>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</si>
  <si>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</si>
  <si>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</si>
  <si>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</si>
  <si>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</si>
  <si>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</si>
  <si>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</si>
  <si>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</si>
  <si>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</si>
  <si>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</si>
  <si>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</si>
  <si>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</si>
  <si>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</si>
  <si>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</si>
  <si>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</si>
  <si>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</si>
  <si>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</si>
  <si>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</si>
  <si>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</si>
  <si>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</si>
  <si>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</si>
  <si>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</si>
  <si>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</si>
  <si>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</si>
  <si>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</si>
  <si>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</si>
  <si>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</si>
  <si>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</si>
  <si>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</si>
  <si>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</si>
  <si>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</si>
  <si>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</si>
  <si>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</si>
  <si>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</si>
  <si>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</si>
  <si>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</si>
  <si>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</si>
  <si>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</si>
  <si>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</si>
  <si>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</si>
  <si>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</si>
  <si>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</si>
  <si>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</si>
  <si>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</si>
  <si>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</si>
  <si>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</si>
  <si>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</si>
  <si>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</si>
  <si>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</si>
  <si>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</si>
  <si>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</si>
  <si>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</si>
  <si>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</si>
  <si>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</si>
  <si>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</si>
  <si>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</si>
  <si>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</si>
  <si>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</si>
  <si>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</si>
  <si>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</si>
  <si>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</si>
  <si>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</si>
  <si>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</si>
  <si>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</si>
  <si>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</si>
  <si>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</si>
  <si>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</si>
  <si>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</si>
  <si>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</si>
  <si>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</si>
  <si>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</si>
  <si>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</si>
  <si>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</si>
  <si>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</si>
  <si>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</si>
  <si>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</si>
  <si>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</si>
  <si>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</si>
  <si>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</si>
  <si>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</si>
  <si>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</si>
  <si>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</si>
  <si>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</si>
  <si>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</si>
  <si>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</si>
  <si>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</si>
  <si>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</si>
  <si>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</si>
  <si>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</si>
  <si>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</si>
  <si>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</si>
  <si>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</si>
  <si>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</si>
  <si>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</si>
  <si>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</si>
  <si>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</si>
  <si>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</si>
  <si>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</si>
  <si>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</si>
  <si>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</si>
  <si>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</si>
  <si>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</si>
  <si>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</si>
  <si>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</si>
  <si>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</si>
  <si>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</si>
  <si>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</si>
  <si>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</si>
  <si>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</si>
  <si>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</si>
  <si>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</si>
  <si>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</si>
  <si>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</si>
  <si>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</si>
  <si>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</si>
  <si>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</si>
  <si>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</si>
  <si>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</si>
  <si>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</si>
  <si>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</si>
  <si>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</si>
  <si>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</si>
  <si>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</si>
  <si>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</si>
  <si>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</si>
  <si>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</si>
  <si>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</si>
  <si>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</si>
  <si>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</si>
  <si>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</si>
  <si>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</si>
  <si>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</si>
  <si>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</si>
  <si>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</si>
  <si>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</si>
  <si>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</si>
  <si>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</si>
  <si>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</si>
  <si>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</si>
  <si>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</si>
  <si>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</si>
  <si>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</si>
  <si>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</si>
  <si>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</si>
  <si>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</si>
  <si>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</si>
  <si>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</si>
  <si>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</si>
  <si>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</si>
  <si>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</si>
  <si>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</si>
  <si>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</si>
  <si>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</si>
  <si>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</si>
  <si>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</si>
  <si>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</si>
  <si>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</si>
  <si>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</si>
  <si>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</si>
  <si>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</si>
  <si>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</si>
  <si>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</si>
  <si>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</si>
  <si>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</si>
  <si>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</si>
  <si>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</si>
  <si>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</si>
  <si>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</si>
  <si>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</si>
  <si>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</si>
  <si>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</si>
  <si>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</si>
  <si>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</si>
  <si>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</si>
  <si>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</si>
  <si>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</si>
  <si>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</si>
  <si>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</si>
  <si>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</si>
  <si>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</si>
  <si>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</si>
  <si>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</si>
  <si>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</si>
  <si>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</si>
  <si>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</si>
  <si>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</si>
  <si>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</si>
  <si>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</si>
  <si>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</si>
  <si>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</si>
  <si>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</si>
  <si>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</si>
  <si>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</si>
  <si>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</si>
  <si>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</si>
  <si>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</si>
  <si>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</si>
  <si>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</si>
  <si>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</si>
  <si>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</si>
  <si>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</si>
  <si>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</si>
  <si>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</si>
  <si>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</si>
  <si>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</si>
  <si>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</si>
  <si>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</si>
  <si>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</si>
  <si>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</si>
  <si>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</si>
  <si>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</si>
  <si>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</si>
  <si>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</si>
  <si>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</si>
  <si>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</si>
  <si>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</si>
  <si>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</si>
  <si>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</si>
  <si>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</si>
  <si>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</si>
  <si>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</si>
  <si>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</si>
  <si>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</si>
  <si>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</si>
  <si>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</si>
  <si>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</si>
  <si>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</si>
  <si>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</si>
  <si>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</si>
  <si>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</si>
  <si>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</si>
  <si>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</si>
  <si>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</si>
  <si>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</si>
  <si>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</si>
  <si>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</si>
  <si>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</si>
  <si>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</si>
  <si>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</si>
  <si>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</si>
  <si>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</si>
  <si>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</si>
  <si>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</si>
  <si>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</si>
  <si>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</si>
  <si>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</si>
  <si>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</si>
  <si>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</si>
  <si>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</si>
  <si>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</si>
  <si>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</si>
  <si>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</si>
  <si>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</si>
  <si>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</si>
  <si>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</si>
  <si>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</si>
  <si>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</si>
  <si>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</si>
  <si>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</si>
  <si>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</si>
  <si>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</si>
  <si>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</si>
  <si>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</si>
  <si>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</si>
  <si>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</si>
  <si>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</si>
  <si>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</si>
  <si>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</si>
  <si>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</si>
  <si>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</si>
  <si>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</si>
  <si>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</si>
  <si>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</si>
  <si>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</si>
  <si>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</si>
  <si>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</si>
  <si>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</si>
  <si>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</si>
  <si>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</si>
  <si>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</si>
  <si>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</si>
  <si>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</si>
  <si>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</si>
  <si>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</si>
  <si>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</si>
  <si>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</si>
  <si>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</si>
  <si>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</si>
  <si>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</si>
  <si>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</si>
  <si>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</si>
  <si>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</si>
  <si>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</si>
  <si>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</si>
  <si>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</si>
  <si>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</si>
  <si>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</si>
  <si>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</si>
  <si>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</si>
  <si>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</si>
  <si>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</si>
  <si>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</si>
  <si>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</si>
  <si>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</si>
  <si>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</si>
  <si>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</si>
  <si>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</si>
  <si>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</si>
  <si>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</si>
  <si>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</si>
  <si>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</si>
  <si>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</si>
  <si>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</si>
  <si>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</si>
  <si>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</si>
  <si>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</si>
  <si>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</si>
  <si>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</si>
  <si>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</si>
  <si>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</si>
  <si>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</si>
  <si>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</si>
  <si>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</si>
  <si>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</si>
  <si>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</si>
  <si>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</si>
  <si>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</si>
  <si>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</si>
  <si>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</si>
  <si>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</si>
  <si>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</si>
  <si>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</si>
  <si>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</si>
  <si>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</si>
  <si>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</si>
  <si>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</si>
  <si>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</si>
  <si>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</si>
  <si>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</si>
  <si>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</si>
  <si>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</si>
  <si>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</si>
  <si>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</si>
  <si>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</si>
  <si>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</si>
  <si>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</si>
  <si>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</si>
  <si>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</si>
  <si>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</si>
  <si>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</si>
  <si>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</si>
  <si>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</si>
  <si>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</si>
  <si>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</si>
  <si>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</si>
  <si>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</si>
  <si>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</si>
  <si>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</si>
  <si>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</si>
  <si>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</si>
  <si>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</si>
  <si>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</si>
  <si>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</si>
  <si>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</si>
  <si>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</si>
  <si>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</si>
  <si>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</si>
  <si>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</si>
  <si>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</si>
  <si>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</si>
  <si>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</si>
  <si>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</si>
  <si>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</si>
  <si>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</si>
  <si>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</si>
  <si>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</si>
  <si>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</si>
  <si>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</si>
  <si>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</si>
  <si>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</si>
  <si>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</si>
  <si>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</si>
  <si>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</si>
  <si>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</si>
  <si>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</si>
  <si>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</si>
  <si>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</si>
  <si>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</si>
  <si>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</si>
  <si>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</si>
  <si>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</si>
  <si>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</si>
  <si>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</si>
  <si>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</si>
  <si>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</si>
  <si>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</si>
  <si>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</si>
  <si>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</si>
  <si>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</si>
  <si>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</si>
  <si>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</si>
  <si>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</si>
  <si>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</si>
  <si>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</si>
  <si>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</si>
  <si>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</si>
  <si>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</si>
  <si>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</si>
  <si>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</si>
  <si>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</si>
  <si>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</si>
  <si>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</si>
  <si>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</si>
  <si>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</si>
  <si>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</si>
  <si>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</si>
  <si>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</si>
  <si>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</si>
  <si>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</si>
  <si>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</si>
  <si>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</si>
  <si>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</si>
  <si>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</si>
  <si>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</si>
  <si>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</si>
  <si>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</si>
  <si>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</si>
  <si>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</si>
  <si>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</si>
  <si>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</si>
  <si>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</si>
  <si>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</si>
  <si>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</si>
  <si>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</si>
  <si>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</si>
  <si>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</si>
  <si>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</si>
  <si>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</si>
  <si>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</si>
  <si>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</si>
  <si>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</si>
  <si>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</si>
  <si>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</si>
  <si>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</si>
  <si>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</si>
  <si>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</si>
  <si>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</si>
  <si>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</si>
  <si>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</si>
  <si>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</si>
  <si>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</si>
  <si>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</si>
  <si>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</si>
  <si>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</si>
  <si>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</si>
  <si>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</si>
  <si>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</si>
  <si>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</si>
  <si>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</si>
  <si>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</si>
  <si>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</si>
  <si>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</si>
  <si>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</si>
  <si>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</si>
  <si>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</si>
  <si>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</si>
  <si>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</si>
  <si>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</si>
  <si>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</si>
  <si>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</si>
  <si>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</si>
  <si>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</si>
  <si>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</si>
  <si>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</si>
  <si>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</si>
  <si>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</si>
  <si>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</si>
  <si>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</si>
  <si>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</si>
  <si>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</si>
  <si>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</si>
  <si>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</si>
  <si>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</si>
  <si>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</si>
  <si>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</si>
  <si>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</si>
  <si>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</si>
  <si>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</si>
  <si>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</si>
  <si>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</si>
  <si>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</si>
  <si>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</si>
  <si>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</si>
  <si>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</si>
  <si>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</si>
  <si>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</si>
  <si>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</si>
  <si>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</si>
  <si>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</si>
  <si>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</si>
  <si>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</si>
  <si>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</si>
  <si>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</si>
  <si>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</si>
  <si>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</si>
  <si>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</si>
  <si>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</si>
  <si>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</si>
  <si>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</si>
  <si>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</si>
  <si>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</si>
  <si>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</si>
  <si>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</si>
  <si>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</si>
  <si>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</si>
  <si>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</si>
  <si>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</si>
  <si>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</si>
  <si>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</si>
  <si>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</si>
  <si>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</si>
  <si>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</si>
  <si>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</si>
  <si>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</si>
  <si>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</si>
  <si>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</si>
  <si>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</si>
  <si>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</si>
  <si>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</si>
  <si>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</si>
  <si>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</si>
  <si>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</si>
  <si>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</si>
  <si>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</si>
  <si>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</si>
  <si>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</si>
  <si>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</si>
  <si>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</si>
  <si>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</si>
  <si>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</si>
  <si>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</si>
  <si>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</si>
  <si>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</si>
  <si>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</si>
  <si>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</si>
  <si>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</si>
  <si>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</si>
  <si>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</si>
  <si>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</si>
  <si>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</si>
  <si>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</si>
  <si>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</si>
  <si>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</si>
  <si>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</si>
  <si>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</si>
  <si>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</si>
  <si>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</si>
  <si>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</si>
  <si>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</si>
  <si>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</si>
  <si>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</si>
  <si>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</si>
  <si>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</si>
  <si>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</si>
  <si>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</si>
  <si>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</si>
  <si>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</si>
  <si>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</si>
  <si>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</si>
  <si>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</si>
  <si>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</si>
  <si>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</si>
  <si>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</si>
  <si>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</si>
  <si>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</si>
  <si>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</si>
  <si>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</si>
  <si>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</si>
  <si>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</si>
  <si>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</si>
  <si>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</si>
  <si>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</si>
  <si>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</si>
  <si>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</si>
  <si>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</si>
  <si>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</si>
  <si>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</si>
  <si>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</si>
  <si>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</si>
  <si>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</si>
  <si>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</si>
  <si>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</si>
  <si>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</si>
  <si>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</si>
  <si>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</si>
  <si>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</si>
  <si>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</si>
  <si>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</si>
  <si>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</si>
  <si>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</si>
  <si>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</si>
  <si>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</si>
  <si>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</si>
  <si>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</si>
  <si>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</si>
  <si>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</si>
  <si>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</si>
  <si>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</si>
  <si>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</si>
  <si>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</si>
  <si>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</si>
  <si>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</si>
  <si>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</si>
  <si>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</si>
  <si>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</si>
  <si>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</si>
  <si>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</si>
  <si>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</si>
  <si>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</si>
  <si>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</si>
  <si>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</si>
  <si>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</si>
  <si>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</si>
  <si>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</si>
  <si>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</si>
  <si>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</si>
  <si>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</si>
  <si>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</si>
  <si>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</si>
  <si>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</si>
  <si>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</si>
  <si>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</si>
  <si>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</si>
  <si>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</si>
  <si>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</si>
  <si>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</si>
  <si>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</si>
  <si>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</si>
  <si>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</si>
  <si>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</si>
  <si>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</si>
  <si>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</si>
  <si>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</si>
  <si>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</si>
  <si>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</si>
  <si>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</si>
  <si>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</si>
  <si>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</si>
  <si>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</si>
  <si>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</si>
  <si>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</si>
  <si>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</si>
  <si>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</si>
  <si>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</si>
  <si>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</si>
  <si>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</si>
  <si>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</si>
  <si>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</si>
  <si>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</si>
  <si>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</si>
  <si>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</si>
  <si>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</si>
  <si>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</si>
  <si>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</si>
  <si>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</si>
  <si>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</si>
  <si>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</si>
  <si>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</si>
  <si>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</si>
  <si>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</si>
  <si>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</si>
  <si>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</si>
  <si>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</si>
  <si>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</si>
  <si>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</si>
  <si>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</si>
  <si>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</si>
  <si>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</si>
  <si>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</si>
  <si>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</si>
  <si>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</si>
  <si>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</si>
  <si>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</si>
  <si>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</si>
  <si>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</si>
  <si>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</si>
  <si>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</si>
  <si>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</si>
  <si>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</si>
  <si>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</si>
  <si>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</si>
  <si>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</si>
  <si>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</si>
  <si>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</si>
  <si>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</si>
  <si>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</si>
  <si>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</si>
  <si>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</si>
  <si>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</si>
  <si>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</si>
  <si>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</si>
  <si>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</si>
  <si>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</si>
  <si>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</si>
  <si>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</si>
  <si>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</si>
  <si>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</si>
  <si>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</si>
  <si>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</si>
  <si>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</si>
  <si>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</si>
  <si>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</si>
  <si>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</si>
  <si>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</si>
  <si>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</si>
  <si>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</si>
  <si>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</si>
  <si>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</si>
  <si>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</si>
  <si>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</si>
  <si>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</si>
  <si>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</si>
  <si>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</si>
  <si>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</si>
  <si>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</si>
  <si>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</si>
  <si>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</si>
  <si>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</si>
  <si>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</si>
  <si>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</si>
  <si>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</si>
  <si>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</si>
  <si>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</si>
  <si>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</si>
  <si>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</si>
  <si>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</si>
  <si>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</si>
  <si>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</si>
  <si>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</si>
  <si>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</si>
  <si>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</si>
  <si>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</si>
  <si>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</si>
  <si>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</si>
  <si>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</si>
  <si>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</si>
  <si>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</si>
  <si>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</si>
  <si>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</si>
  <si>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</si>
  <si>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</si>
  <si>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</si>
  <si>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</si>
  <si>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</si>
  <si>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</si>
  <si>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</si>
  <si>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</si>
  <si>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</si>
  <si>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</si>
  <si>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</si>
  <si>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</si>
  <si>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</si>
  <si>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</si>
  <si>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</si>
  <si>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</si>
  <si>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</si>
  <si>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</si>
  <si>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</si>
  <si>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</si>
  <si>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</si>
  <si>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</si>
  <si>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</si>
  <si>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</si>
  <si>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</si>
  <si>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</si>
  <si>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</si>
  <si>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</si>
  <si>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</si>
  <si>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</si>
  <si>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</si>
  <si>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</si>
  <si>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</si>
  <si>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</si>
  <si>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</si>
  <si>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</si>
  <si>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</si>
  <si>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</si>
  <si>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</si>
  <si>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</si>
  <si>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</si>
  <si>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</si>
  <si>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</si>
  <si>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</si>
  <si>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</si>
  <si>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</si>
  <si>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</si>
  <si>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</si>
  <si>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</si>
  <si>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</si>
  <si>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</si>
  <si>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</si>
  <si>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</si>
  <si>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</si>
  <si>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</si>
  <si>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</si>
  <si>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</si>
  <si>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</si>
  <si>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</si>
  <si>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</si>
  <si>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</si>
  <si>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</si>
  <si>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</si>
  <si>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</si>
  <si>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</si>
  <si>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</si>
  <si>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</si>
  <si>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</si>
  <si>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</si>
  <si>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</si>
  <si>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</si>
  <si>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</si>
  <si>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</si>
  <si>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</si>
  <si>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</si>
  <si>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</si>
  <si>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</si>
  <si>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</si>
  <si>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</si>
  <si>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</si>
  <si>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</si>
  <si>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</si>
  <si>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</si>
  <si>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</si>
  <si>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</si>
  <si>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</si>
  <si>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</si>
  <si>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</si>
  <si>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</si>
  <si>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</si>
  <si>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</si>
  <si>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</si>
  <si>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</si>
  <si>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</si>
  <si>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</si>
  <si>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</si>
  <si>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</si>
  <si>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</si>
  <si>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</si>
  <si>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</si>
  <si>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</si>
  <si>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</si>
  <si>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</si>
  <si>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</si>
  <si>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</si>
  <si>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</si>
  <si>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</si>
  <si>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</si>
  <si>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</si>
  <si>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</si>
  <si>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</si>
  <si>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</si>
  <si>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</si>
  <si>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</si>
  <si>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</si>
  <si>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</si>
  <si>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</si>
  <si>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</si>
  <si>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</si>
  <si>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</si>
  <si>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</si>
  <si>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</si>
  <si>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</si>
  <si>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</si>
  <si>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</si>
  <si>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</si>
  <si>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</si>
  <si>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</si>
  <si>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</si>
  <si>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</si>
  <si>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</si>
  <si>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</si>
  <si>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</si>
  <si>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</si>
  <si>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</si>
  <si>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</si>
  <si>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</si>
  <si>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</si>
  <si>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</si>
  <si>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</si>
  <si>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</si>
  <si>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</si>
  <si>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</si>
  <si>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</si>
  <si>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</si>
  <si>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</si>
  <si>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</si>
  <si>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</si>
  <si>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</si>
  <si>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</si>
  <si>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</si>
  <si>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</si>
  <si>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</si>
  <si>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</si>
  <si>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</si>
  <si>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</si>
  <si>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</si>
  <si>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</si>
  <si>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</si>
  <si>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</si>
  <si>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</si>
  <si>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</si>
  <si>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</si>
  <si>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</si>
  <si>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</si>
  <si>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</si>
  <si>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</si>
  <si>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</si>
  <si>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</si>
  <si>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</si>
  <si>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</si>
  <si>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</si>
  <si>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</si>
  <si>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</si>
  <si>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</si>
  <si>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</si>
  <si>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</si>
  <si>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</si>
  <si>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</si>
  <si>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</si>
  <si>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</si>
  <si>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</si>
  <si>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</si>
  <si>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</si>
  <si>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</si>
  <si>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</si>
  <si>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</si>
  <si>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</si>
  <si>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</si>
  <si>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</si>
  <si>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</si>
  <si>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</si>
  <si>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</si>
  <si>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</si>
  <si>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</si>
  <si>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</si>
  <si>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</si>
  <si>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</si>
  <si>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</si>
  <si>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</si>
  <si>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</si>
  <si>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</si>
  <si>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</si>
  <si>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</si>
  <si>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</si>
  <si>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</si>
  <si>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</si>
  <si>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</si>
  <si>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</si>
  <si>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</si>
  <si>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</si>
  <si>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</si>
  <si>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</si>
  <si>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</si>
  <si>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</si>
  <si>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</si>
  <si>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</si>
  <si>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</si>
  <si>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</si>
  <si>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</si>
  <si>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</si>
  <si>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</si>
  <si>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</si>
  <si>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</si>
  <si>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</si>
  <si>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</si>
  <si>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</si>
  <si>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</si>
  <si>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</si>
  <si>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</si>
  <si>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</si>
  <si>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</si>
  <si>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</si>
  <si>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</si>
  <si>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</si>
  <si>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</si>
  <si>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</si>
  <si>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</si>
  <si>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</si>
  <si>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</si>
  <si>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</si>
  <si>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</si>
  <si>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</si>
  <si>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</si>
  <si>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</si>
  <si>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</si>
  <si>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</si>
  <si>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</si>
  <si>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</si>
  <si>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</si>
  <si>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</si>
  <si>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</si>
  <si>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</si>
  <si>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</si>
  <si>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</si>
  <si>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</si>
  <si>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</si>
  <si>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</si>
  <si>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</si>
  <si>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</si>
  <si>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</si>
  <si>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</si>
  <si>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</si>
  <si>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</si>
  <si>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</si>
  <si>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</si>
  <si>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</si>
  <si>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</si>
  <si>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</si>
  <si>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</si>
  <si>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</si>
  <si>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</si>
  <si>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</si>
  <si>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</si>
  <si>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</si>
  <si>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</si>
  <si>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</si>
  <si>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</si>
  <si>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</si>
  <si>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</si>
  <si>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</si>
  <si>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</si>
  <si>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</si>
  <si>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</si>
  <si>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</si>
  <si>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</si>
  <si>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</si>
  <si>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</si>
  <si>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</si>
  <si>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</si>
  <si>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</si>
  <si>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</si>
  <si>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</si>
  <si>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</si>
  <si>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</si>
  <si>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</si>
  <si>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</si>
  <si>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</si>
  <si>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</si>
  <si>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</si>
  <si>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</si>
  <si>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</si>
  <si>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</si>
  <si>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</si>
  <si>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</si>
  <si>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</si>
  <si>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</si>
  <si>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</si>
  <si>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</si>
  <si>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</si>
  <si>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</si>
  <si>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</si>
  <si>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</si>
  <si>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</si>
  <si>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</si>
  <si>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</si>
  <si>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</si>
  <si>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</si>
  <si>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</si>
  <si>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</si>
  <si>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</si>
  <si>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</si>
  <si>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</si>
  <si>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</si>
  <si>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</si>
  <si>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</si>
  <si>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</si>
  <si>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</si>
  <si>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</si>
  <si>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</si>
  <si>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</si>
  <si>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</si>
  <si>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</si>
  <si>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</si>
  <si>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</si>
  <si>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</si>
  <si>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</si>
  <si>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</si>
  <si>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</si>
  <si>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</si>
  <si>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</si>
  <si>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</si>
  <si>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</si>
  <si>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</si>
  <si>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</si>
  <si>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</si>
  <si>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</si>
  <si>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</si>
  <si>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</si>
  <si>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</si>
  <si>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</si>
  <si>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</si>
  <si>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</si>
  <si>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</si>
  <si>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</si>
  <si>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</si>
  <si>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</si>
  <si>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</si>
  <si>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</si>
  <si>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</si>
  <si>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</si>
  <si>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</si>
  <si>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</si>
  <si>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</si>
  <si>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</si>
  <si>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</si>
  <si>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</si>
  <si>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</si>
  <si>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</si>
  <si>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</si>
  <si>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</si>
  <si>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</si>
  <si>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</si>
  <si>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</si>
  <si>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</si>
  <si>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</si>
  <si>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</si>
  <si>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</si>
  <si>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</si>
  <si>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</si>
  <si>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</si>
  <si>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</si>
  <si>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</si>
  <si>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</si>
  <si>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</si>
  <si>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</si>
  <si>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</si>
  <si>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</si>
  <si>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</si>
  <si>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</si>
  <si>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</si>
  <si>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</si>
  <si>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</si>
  <si>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</si>
  <si>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</si>
  <si>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</si>
  <si>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</si>
  <si>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</si>
  <si>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</si>
  <si>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</si>
  <si>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</si>
  <si>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</si>
  <si>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</si>
  <si>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</si>
  <si>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</si>
  <si>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</si>
  <si>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</si>
  <si>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</si>
  <si>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</si>
  <si>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</si>
  <si>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</si>
  <si>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</si>
  <si>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</si>
  <si>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</si>
  <si>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</si>
  <si>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</si>
  <si>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</si>
  <si>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</si>
  <si>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</si>
  <si>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</si>
  <si>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</si>
  <si>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</si>
  <si>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</si>
  <si>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</si>
  <si>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</si>
  <si>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</si>
  <si>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</si>
  <si>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</si>
  <si>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</si>
  <si>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</si>
  <si>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</si>
  <si>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</si>
  <si>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</si>
  <si>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</si>
  <si>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</si>
  <si>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</si>
  <si>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</si>
  <si>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</si>
  <si>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</si>
  <si>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</si>
  <si>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</si>
  <si>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</si>
  <si>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</si>
  <si>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</si>
  <si>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</si>
  <si>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</si>
  <si>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</si>
  <si>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</si>
  <si>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</si>
  <si>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</si>
  <si>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</si>
  <si>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</si>
  <si>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</si>
  <si>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</si>
  <si>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</si>
  <si>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</si>
  <si>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</si>
  <si>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</si>
  <si>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</si>
  <si>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</si>
  <si>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</si>
  <si>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</si>
  <si>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</si>
  <si>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</si>
  <si>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</si>
  <si>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</si>
  <si>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</si>
  <si>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</si>
  <si>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</si>
  <si>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</si>
  <si>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</si>
  <si>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</si>
  <si>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</si>
  <si>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</si>
  <si>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</si>
  <si>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</si>
  <si>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</si>
  <si>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</si>
  <si>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</si>
  <si>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</si>
  <si>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</si>
  <si>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</si>
  <si>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</si>
  <si>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</si>
  <si>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</si>
  <si>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</si>
  <si>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</si>
  <si>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</si>
  <si>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</si>
  <si>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</si>
  <si>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</si>
  <si>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</si>
  <si>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</si>
  <si>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</si>
  <si>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</si>
  <si>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</si>
  <si>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</si>
  <si>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</si>
  <si>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</si>
  <si>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</si>
  <si>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</si>
  <si>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</si>
  <si>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</si>
  <si>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</si>
  <si>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</si>
  <si>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</si>
  <si>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</si>
  <si>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</si>
  <si>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</si>
  <si>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</si>
  <si>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</si>
  <si>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</si>
  <si>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</si>
  <si>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</si>
  <si>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</si>
  <si>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</si>
  <si>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</si>
  <si>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</si>
  <si>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</si>
  <si>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</si>
  <si>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</si>
  <si>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</si>
  <si>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</si>
  <si>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</si>
  <si>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</si>
  <si>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</si>
  <si>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</si>
  <si>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</si>
  <si>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</si>
  <si>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</si>
  <si>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</si>
  <si>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</si>
  <si>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</si>
  <si>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</si>
  <si>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</si>
  <si>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</si>
  <si>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</si>
  <si>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</si>
  <si>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</si>
  <si>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</si>
  <si>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</si>
  <si>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</si>
  <si>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</si>
  <si>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</si>
  <si>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</si>
  <si>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</si>
  <si>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</si>
  <si>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</si>
  <si>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</si>
  <si>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</si>
  <si>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</si>
  <si>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</si>
  <si>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</si>
  <si>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</si>
  <si>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</si>
  <si>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</si>
  <si>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</si>
  <si>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</si>
  <si>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</si>
  <si>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</si>
  <si>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</si>
  <si>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</si>
  <si>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</si>
  <si>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</si>
  <si>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</si>
  <si>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</si>
  <si>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</si>
  <si>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</si>
  <si>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</si>
  <si>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</si>
  <si>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</si>
  <si>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</si>
  <si>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</si>
  <si>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</si>
  <si>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</si>
  <si>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</si>
  <si>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</si>
  <si>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</si>
  <si>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</si>
  <si>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</si>
  <si>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</si>
  <si>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</si>
  <si>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</si>
  <si>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</si>
  <si>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</si>
  <si>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</si>
  <si>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</si>
  <si>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</si>
  <si>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</si>
  <si>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</si>
  <si>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</si>
  <si>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</si>
  <si>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</si>
  <si>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</si>
  <si>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</si>
  <si>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</si>
  <si>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</si>
  <si>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</si>
  <si>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</si>
  <si>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</si>
  <si>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</si>
  <si>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</si>
  <si>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</si>
  <si>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</si>
  <si>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</si>
  <si>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</si>
  <si>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</si>
  <si>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</si>
  <si>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</si>
  <si>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</si>
  <si>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</si>
  <si>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</si>
  <si>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</si>
  <si>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</si>
  <si>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</si>
  <si>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</si>
  <si>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</si>
  <si>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</si>
  <si>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</si>
  <si>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</si>
  <si>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</si>
  <si>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</si>
  <si>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</si>
  <si>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</si>
  <si>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</si>
  <si>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</si>
  <si>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</si>
  <si>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</si>
  <si>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</si>
  <si>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</si>
  <si>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</si>
  <si>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</si>
  <si>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</si>
  <si>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</si>
  <si>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</si>
  <si>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</si>
  <si>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</si>
  <si>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</si>
  <si>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</si>
  <si>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</si>
  <si>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</si>
  <si>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</si>
  <si>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</si>
  <si>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</si>
  <si>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</si>
  <si>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</si>
  <si>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</si>
  <si>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</si>
  <si>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</si>
  <si>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</si>
  <si>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</si>
  <si>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</si>
  <si>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</si>
  <si>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</si>
  <si>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</si>
  <si>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</si>
  <si>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</si>
  <si>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</si>
  <si>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</si>
  <si>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</si>
  <si>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</si>
  <si>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</si>
  <si>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</si>
  <si>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</si>
  <si>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</si>
  <si>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</si>
  <si>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</si>
  <si>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</si>
  <si>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</si>
  <si>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</si>
  <si>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</si>
  <si>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</si>
  <si>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</si>
  <si>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</si>
  <si>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</si>
  <si>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</si>
  <si>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</si>
  <si>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</si>
  <si>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</si>
  <si>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</si>
  <si>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</si>
  <si>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</si>
  <si>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</si>
  <si>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</si>
  <si>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</si>
  <si>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</si>
  <si>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</si>
  <si>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</si>
  <si>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</si>
  <si>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</si>
  <si>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</si>
  <si>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</si>
  <si>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</si>
  <si>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</si>
  <si>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</si>
  <si>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</si>
  <si>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</si>
  <si>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</si>
  <si>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</si>
  <si>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</si>
  <si>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</si>
  <si>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</si>
  <si>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</si>
  <si>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</si>
  <si>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</si>
  <si>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</si>
  <si>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</si>
  <si>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</si>
  <si>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</si>
  <si>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</si>
  <si>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</si>
  <si>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</si>
  <si>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</si>
  <si>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</si>
  <si>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</si>
  <si>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</si>
  <si>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</si>
  <si>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</si>
  <si>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</si>
  <si>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</si>
  <si>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</si>
  <si>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</si>
  <si>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</si>
  <si>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</si>
  <si>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</si>
  <si>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</si>
  <si>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</si>
  <si>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</si>
  <si>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</si>
  <si>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</si>
  <si>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</si>
  <si>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</si>
  <si>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</si>
  <si>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</si>
  <si>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</si>
  <si>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</si>
  <si>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</si>
  <si>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</si>
  <si>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</si>
  <si>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</si>
  <si>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</si>
  <si>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</si>
  <si>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</si>
  <si>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</si>
  <si>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</si>
  <si>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</si>
  <si>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</si>
  <si>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</si>
  <si>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</si>
  <si>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</si>
  <si>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</si>
  <si>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</si>
  <si>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</si>
  <si>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</si>
  <si>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</si>
  <si>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</si>
  <si>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</si>
  <si>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</si>
  <si>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</si>
  <si>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</si>
  <si>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</si>
  <si>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</si>
  <si>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</si>
  <si>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</si>
  <si>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</si>
  <si>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</si>
  <si>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</si>
  <si>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</si>
  <si>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</si>
  <si>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</si>
  <si>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</si>
  <si>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</si>
  <si>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</si>
  <si>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</si>
  <si>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</si>
  <si>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</si>
  <si>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</si>
  <si>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</si>
  <si>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</si>
  <si>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</si>
  <si>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</si>
  <si>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</si>
  <si>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</si>
  <si>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</si>
  <si>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</si>
  <si>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</si>
  <si>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</si>
  <si>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</si>
  <si>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</si>
  <si>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</si>
  <si>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</si>
  <si>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</si>
  <si>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</si>
  <si>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</si>
  <si>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</si>
  <si>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</si>
  <si>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</si>
  <si>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</si>
  <si>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</si>
  <si>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</si>
  <si>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</si>
  <si>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</si>
  <si>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</si>
  <si>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</si>
  <si>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</si>
  <si>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</si>
  <si>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</si>
  <si>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</si>
  <si>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</si>
  <si>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</si>
  <si>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</si>
  <si>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</si>
  <si>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</si>
  <si>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</si>
  <si>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</si>
  <si>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</si>
  <si>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</si>
  <si>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</si>
  <si>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</si>
  <si>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</si>
  <si>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</si>
  <si>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</si>
  <si>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</si>
  <si>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</si>
  <si>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</si>
  <si>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</si>
  <si>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</si>
  <si>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</si>
  <si>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</si>
  <si>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</si>
  <si>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</si>
  <si>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</si>
  <si>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</si>
  <si>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</si>
  <si>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</si>
  <si>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</si>
  <si>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</si>
  <si>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</si>
  <si>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</si>
  <si>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</si>
  <si>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</si>
  <si>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</si>
  <si>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</si>
  <si>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</si>
  <si>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</si>
  <si>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</si>
  <si>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</si>
  <si>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</si>
  <si>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</si>
  <si>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</si>
  <si>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</si>
  <si>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</si>
  <si>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</si>
  <si>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</si>
  <si>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</si>
  <si>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</si>
  <si>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</si>
  <si>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</si>
  <si>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</si>
  <si>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</si>
  <si>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</si>
  <si>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</si>
  <si>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</si>
  <si>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</si>
  <si>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</si>
  <si>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</si>
  <si>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</si>
  <si>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</si>
  <si>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</si>
  <si>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</si>
  <si>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</si>
  <si>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</si>
  <si>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</si>
  <si>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</si>
  <si>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</si>
  <si>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</si>
  <si>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</si>
  <si>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</si>
  <si>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</si>
  <si>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</si>
  <si>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</si>
  <si>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</si>
  <si>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</si>
  <si>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</si>
  <si>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</si>
  <si>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</si>
  <si>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</si>
  <si>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</si>
  <si>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</si>
  <si>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</si>
  <si>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</si>
  <si>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</si>
  <si>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</si>
  <si>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</si>
  <si>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</si>
  <si>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</si>
  <si>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</si>
  <si>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</si>
  <si>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</si>
  <si>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</si>
  <si>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</si>
  <si>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</si>
  <si>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</si>
  <si>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</si>
  <si>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</si>
  <si>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</si>
  <si>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</si>
  <si>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</si>
  <si>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</si>
  <si>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</si>
  <si>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</si>
  <si>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</si>
  <si>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</si>
  <si>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</si>
  <si>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</si>
  <si>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</si>
  <si>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</si>
  <si>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</si>
  <si>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</si>
  <si>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</si>
  <si>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</si>
  <si>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</si>
  <si>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</si>
  <si>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</si>
  <si>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</si>
  <si>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</si>
  <si>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</si>
  <si>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</si>
  <si>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</si>
  <si>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</si>
  <si>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</si>
  <si>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</si>
  <si>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</si>
  <si>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</si>
  <si>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</si>
  <si>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</si>
  <si>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</si>
  <si>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</si>
  <si>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</si>
  <si>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</si>
  <si>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</si>
  <si>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</si>
  <si>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</si>
  <si>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</si>
  <si>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</si>
  <si>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</si>
  <si>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</si>
  <si>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</si>
  <si>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</si>
  <si>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</si>
  <si>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</si>
  <si>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</si>
  <si>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</si>
  <si>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</si>
  <si>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</si>
  <si>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</si>
  <si>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</si>
  <si>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</si>
  <si>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</si>
  <si>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</si>
  <si>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</si>
  <si>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</si>
  <si>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</si>
  <si>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</si>
  <si>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</si>
  <si>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</si>
  <si>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</si>
  <si>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</si>
  <si>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</si>
  <si>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</si>
  <si>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</si>
  <si>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</si>
  <si>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</si>
  <si>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</si>
  <si>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</si>
  <si>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</si>
  <si>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</si>
  <si>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</si>
  <si>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</si>
  <si>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</si>
  <si>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</si>
  <si>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</si>
  <si>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</si>
  <si>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</si>
  <si>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</si>
  <si>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</si>
  <si>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</si>
  <si>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</si>
  <si>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</si>
  <si>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</si>
  <si>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</si>
  <si>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</si>
  <si>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</si>
  <si>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</si>
  <si>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</si>
  <si>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</si>
  <si>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</si>
  <si>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</si>
  <si>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</si>
  <si>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</si>
  <si>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</si>
  <si>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</si>
  <si>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</si>
  <si>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</si>
  <si>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</si>
  <si>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</si>
  <si>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</si>
  <si>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</si>
  <si>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</si>
  <si>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</si>
  <si>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</si>
  <si>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</si>
  <si>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</si>
  <si>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</si>
  <si>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</si>
  <si>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</si>
  <si>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</si>
  <si>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</si>
  <si>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</si>
  <si>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</si>
  <si>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</si>
  <si>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</si>
  <si>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</si>
  <si>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</si>
  <si>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</si>
  <si>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</si>
  <si>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</si>
  <si>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</si>
  <si>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</si>
  <si>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</si>
  <si>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</si>
  <si>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</si>
  <si>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</si>
  <si>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</si>
  <si>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</si>
  <si>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</si>
  <si>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</si>
  <si>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</si>
  <si>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</si>
  <si>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</si>
  <si>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</si>
  <si>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</si>
  <si>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</si>
  <si>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</si>
  <si>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</si>
  <si>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</si>
  <si>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</si>
  <si>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</si>
  <si>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</si>
  <si>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</si>
  <si>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</si>
  <si>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</si>
  <si>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</si>
  <si>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</si>
  <si>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</si>
  <si>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</si>
  <si>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</si>
  <si>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</si>
  <si>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</si>
  <si>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</si>
  <si>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</si>
  <si>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</si>
  <si>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</si>
  <si>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</si>
  <si>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</si>
  <si>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</si>
  <si>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</si>
  <si>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</si>
  <si>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</si>
  <si>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</si>
  <si>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</si>
  <si>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</si>
  <si>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</si>
  <si>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</si>
  <si>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</si>
  <si>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</si>
  <si>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</si>
  <si>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</si>
  <si>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</si>
  <si>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</si>
  <si>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</si>
  <si>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</si>
  <si>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</si>
  <si>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</si>
  <si>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</si>
  <si>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</si>
  <si>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</si>
  <si>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</si>
  <si>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</si>
  <si>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</si>
  <si>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</si>
  <si>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</si>
  <si>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</si>
  <si>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</si>
  <si>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</si>
  <si>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</si>
  <si>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</si>
  <si>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</si>
  <si>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</si>
  <si>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</si>
  <si>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</si>
  <si>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</si>
  <si>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</si>
  <si>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</si>
  <si>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</si>
  <si>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</si>
  <si>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</si>
  <si>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</si>
  <si>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</si>
  <si>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</si>
  <si>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</si>
  <si>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</si>
  <si>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</si>
  <si>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</si>
  <si>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</si>
  <si>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</si>
  <si>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</si>
  <si>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</si>
  <si>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</si>
  <si>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</si>
  <si>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</si>
  <si>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</si>
  <si>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</si>
  <si>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</si>
  <si>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</si>
  <si>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</si>
  <si>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</si>
  <si>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</si>
  <si>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</si>
  <si>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</si>
  <si>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</si>
  <si>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</si>
  <si>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</si>
  <si>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</si>
  <si>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</si>
  <si>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</si>
  <si>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</si>
  <si>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</si>
  <si>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</si>
  <si>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</si>
  <si>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</si>
  <si>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</si>
  <si>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</si>
  <si>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</si>
  <si>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</si>
  <si>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</si>
  <si>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</si>
  <si>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</si>
  <si>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</si>
  <si>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</si>
  <si>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</si>
  <si>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</si>
  <si>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</si>
  <si>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</si>
  <si>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</si>
  <si>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</si>
  <si>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</si>
  <si>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</si>
  <si>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</si>
  <si>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</si>
  <si>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</si>
  <si>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</si>
  <si>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</si>
  <si>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</si>
  <si>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</si>
  <si>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</si>
  <si>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</si>
  <si>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</si>
  <si>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</si>
  <si>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</si>
  <si>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</si>
  <si>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</si>
  <si>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</si>
  <si>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</si>
  <si>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</si>
  <si>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</si>
  <si>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</si>
  <si>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</si>
  <si>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</si>
  <si>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</si>
  <si>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</si>
  <si>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</si>
  <si>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</si>
  <si>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</si>
  <si>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</si>
  <si>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</si>
  <si>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</si>
  <si>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</si>
  <si>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</si>
  <si>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</si>
  <si>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</si>
  <si>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</si>
  <si>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</si>
  <si>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</si>
  <si>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</si>
  <si>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</si>
  <si>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</si>
  <si>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</si>
  <si>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</si>
  <si>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</si>
  <si>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</si>
  <si>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</si>
  <si>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</si>
  <si>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</si>
  <si>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</si>
  <si>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</si>
  <si>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</si>
  <si>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</si>
  <si>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</si>
  <si>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</si>
  <si>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</si>
  <si>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</si>
  <si>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</si>
  <si>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</si>
  <si>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</si>
  <si>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</si>
  <si>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</si>
  <si>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</si>
  <si>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</si>
  <si>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</si>
  <si>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</si>
  <si>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</si>
  <si>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</si>
  <si>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</si>
  <si>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</si>
  <si>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</si>
  <si>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</si>
  <si>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</si>
  <si>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</si>
  <si>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</si>
  <si>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</si>
  <si>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</si>
  <si>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</si>
  <si>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</si>
  <si>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</si>
  <si>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</si>
  <si>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</si>
  <si>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</si>
  <si>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</si>
  <si>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</si>
  <si>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</si>
  <si>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</si>
  <si>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</si>
  <si>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</si>
  <si>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</si>
  <si>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</si>
  <si>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</si>
  <si>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</si>
  <si>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</si>
  <si>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</si>
  <si>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</si>
  <si>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</si>
  <si>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</si>
  <si>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</si>
  <si>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</si>
  <si>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</si>
  <si>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</si>
  <si>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</si>
  <si>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</si>
  <si>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</si>
  <si>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</si>
  <si>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</si>
  <si>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</si>
  <si>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</si>
  <si>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</si>
  <si>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</si>
  <si>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</si>
  <si>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</si>
  <si>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</si>
  <si>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</si>
  <si>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</si>
  <si>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</si>
  <si>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</si>
  <si>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</si>
  <si>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</si>
  <si>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</si>
  <si>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</si>
  <si>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</si>
  <si>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</si>
  <si>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</si>
  <si>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</si>
  <si>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</si>
  <si>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</si>
  <si>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</si>
  <si>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</si>
  <si>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</si>
  <si>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</si>
  <si>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</si>
  <si>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</si>
  <si>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</si>
  <si>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</si>
  <si>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</si>
  <si>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</si>
  <si>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</si>
  <si>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</si>
  <si>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</si>
  <si>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</si>
  <si>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</si>
  <si>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</si>
  <si>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</si>
  <si>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</si>
  <si>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</si>
  <si>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</si>
  <si>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</si>
  <si>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</si>
  <si>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</si>
  <si>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</si>
  <si>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</si>
  <si>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</si>
  <si>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</si>
  <si>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</si>
  <si>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</si>
  <si>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</si>
  <si>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</si>
  <si>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</si>
  <si>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</si>
  <si>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</si>
  <si>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</si>
  <si>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</si>
  <si>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</si>
  <si>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</si>
  <si>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</si>
  <si>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</si>
  <si>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</si>
  <si>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</si>
  <si>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</si>
  <si>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</si>
  <si>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</si>
  <si>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</si>
  <si>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</si>
  <si>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</si>
  <si>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</si>
  <si>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</si>
  <si>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</si>
  <si>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</si>
  <si>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</si>
  <si>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</si>
  <si>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</si>
  <si>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</si>
  <si>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</si>
  <si>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</si>
  <si>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</si>
  <si>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</si>
  <si>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</si>
  <si>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</si>
  <si>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</si>
  <si>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</si>
  <si>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</si>
  <si>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</si>
  <si>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</si>
  <si>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</si>
  <si>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</si>
  <si>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</si>
  <si>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</si>
  <si>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</si>
  <si>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</si>
  <si>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</si>
  <si>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</si>
  <si>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</si>
  <si>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</si>
  <si>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</si>
  <si>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</si>
  <si>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</si>
  <si>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</si>
  <si>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</si>
  <si>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</si>
  <si>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</si>
  <si>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</si>
  <si>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</si>
  <si>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</si>
  <si>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</si>
  <si>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</si>
  <si>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</si>
  <si>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</si>
  <si>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</si>
  <si>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</si>
  <si>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</si>
  <si>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</si>
  <si>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</si>
  <si>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</si>
  <si>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</si>
  <si>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</si>
  <si>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</si>
  <si>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</si>
  <si>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</si>
  <si>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</si>
  <si>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</si>
  <si>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</si>
  <si>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</si>
  <si>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</si>
  <si>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</si>
  <si>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</si>
  <si>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</si>
  <si>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</si>
  <si>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</si>
  <si>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</si>
  <si>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</si>
  <si>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</si>
  <si>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</si>
  <si>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</si>
  <si>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</si>
  <si>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</si>
  <si>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</si>
  <si>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</si>
  <si>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</si>
  <si>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</si>
  <si>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</si>
  <si>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</si>
  <si>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</si>
  <si>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</si>
  <si>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</si>
  <si>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</si>
  <si>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</si>
  <si>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</si>
  <si>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</si>
  <si>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</si>
  <si>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</si>
  <si>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</si>
  <si>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</si>
  <si>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</si>
  <si>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</si>
  <si>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</si>
  <si>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</si>
  <si>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</si>
  <si>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</si>
  <si>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</si>
  <si>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</si>
  <si>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</si>
  <si>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</si>
  <si>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</si>
  <si>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</si>
  <si>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</si>
  <si>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</si>
  <si>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</si>
  <si>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</si>
  <si>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</si>
  <si>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</si>
  <si>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</si>
  <si>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</si>
  <si>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</si>
  <si>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</si>
  <si>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</si>
  <si>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</si>
  <si>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</si>
  <si>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</si>
  <si>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</si>
  <si>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</si>
  <si>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</si>
  <si>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</si>
  <si>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</si>
  <si>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</si>
  <si>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</si>
  <si>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</si>
  <si>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</si>
  <si>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</si>
  <si>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</si>
  <si>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</si>
  <si>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</si>
  <si>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</si>
  <si>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</si>
  <si>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</si>
  <si>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</si>
  <si>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</si>
  <si>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</si>
  <si>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</si>
  <si>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</si>
  <si>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</si>
  <si>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</si>
  <si>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</si>
  <si>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</si>
  <si>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</si>
  <si>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</si>
  <si>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</si>
  <si>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</si>
  <si>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</si>
  <si>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</si>
  <si>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</si>
  <si>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</si>
  <si>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</si>
  <si>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</si>
  <si>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</si>
  <si>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</si>
  <si>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</si>
  <si>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</si>
  <si>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</si>
  <si>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</si>
  <si>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</si>
  <si>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</si>
  <si>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</si>
  <si>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</si>
  <si>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</si>
  <si>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</si>
  <si>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</si>
  <si>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</si>
  <si>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</si>
  <si>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</si>
  <si>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</si>
  <si>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</si>
  <si>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</si>
  <si>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</si>
  <si>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</si>
  <si>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</si>
  <si>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</si>
  <si>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</si>
  <si>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</si>
  <si>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</si>
  <si>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</si>
  <si>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</si>
  <si>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</si>
  <si>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</si>
  <si>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</si>
  <si>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</si>
  <si>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</si>
  <si>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</si>
  <si>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</si>
  <si>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</si>
  <si>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</si>
  <si>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</si>
  <si>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</si>
  <si>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</si>
  <si>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</si>
  <si>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</si>
  <si>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</si>
  <si>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</si>
  <si>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</si>
  <si>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</si>
  <si>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</si>
  <si>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</si>
  <si>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</si>
  <si>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</si>
  <si>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</si>
  <si>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</si>
  <si>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</si>
  <si>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</si>
  <si>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</si>
  <si>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</si>
  <si>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</si>
  <si>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</si>
  <si>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</si>
  <si>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</si>
  <si>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</si>
  <si>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</si>
  <si>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</si>
  <si>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</si>
  <si>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</si>
  <si>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</si>
  <si>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</si>
  <si>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</si>
  <si>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</si>
  <si>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</si>
  <si>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</si>
  <si>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</si>
  <si>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</si>
  <si>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</si>
  <si>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</si>
  <si>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</si>
  <si>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</si>
  <si>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</si>
  <si>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</si>
  <si>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</si>
  <si>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</si>
  <si>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</si>
  <si>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</si>
  <si>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</si>
  <si>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</si>
  <si>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</si>
  <si>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</si>
  <si>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</si>
  <si>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</si>
  <si>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</si>
  <si>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</si>
  <si>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</si>
  <si>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</si>
  <si>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</si>
  <si>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</si>
  <si>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</si>
  <si>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</si>
  <si>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</si>
  <si>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</si>
  <si>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</si>
  <si>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</si>
  <si>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</si>
  <si>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</si>
  <si>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</si>
  <si>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</si>
  <si>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</si>
  <si>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</si>
  <si>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</si>
  <si>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</si>
  <si>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</si>
  <si>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</si>
  <si>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</si>
  <si>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</si>
  <si>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</si>
  <si>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</si>
  <si>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</si>
  <si>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</si>
  <si>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</si>
  <si>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</si>
  <si>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</si>
  <si>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</si>
  <si>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</si>
  <si>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</si>
  <si>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</si>
  <si>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</si>
  <si>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</si>
  <si>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</si>
  <si>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</si>
  <si>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</si>
  <si>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</si>
  <si>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</si>
  <si>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</si>
  <si>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</si>
  <si>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</si>
  <si>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</si>
  <si>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</si>
  <si>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</si>
  <si>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</si>
  <si>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</si>
  <si>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</si>
  <si>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</si>
  <si>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</si>
  <si>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</si>
  <si>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</si>
  <si>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</si>
  <si>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</si>
  <si>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</si>
  <si>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</si>
  <si>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</si>
  <si>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</si>
  <si>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</si>
  <si>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</si>
  <si>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</si>
  <si>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</si>
  <si>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</si>
  <si>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</si>
  <si>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</si>
  <si>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</si>
  <si>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</si>
  <si>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</si>
  <si>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</si>
  <si>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</si>
  <si>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</si>
  <si>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</si>
  <si>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</si>
  <si>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</si>
  <si>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</si>
  <si>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</si>
  <si>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</si>
  <si>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</si>
  <si>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</si>
  <si>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</si>
  <si>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</si>
  <si>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</si>
  <si>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</si>
  <si>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</si>
  <si>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</si>
  <si>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</si>
  <si>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</si>
  <si>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</si>
  <si>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</si>
  <si>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</si>
  <si>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</si>
  <si>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</si>
  <si>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</si>
  <si>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</si>
  <si>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</si>
  <si>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</si>
  <si>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</si>
  <si>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</si>
  <si>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</si>
  <si>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</si>
  <si>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</si>
  <si>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</si>
  <si>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</si>
  <si>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</si>
  <si>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</si>
  <si>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</si>
  <si>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</si>
  <si>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</si>
  <si>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</si>
  <si>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</si>
  <si>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</si>
  <si>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</si>
  <si>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</si>
  <si>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</si>
  <si>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</si>
  <si>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</si>
  <si>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</si>
  <si>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</si>
  <si>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</si>
  <si>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</si>
  <si>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</si>
  <si>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</si>
  <si>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</si>
  <si>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</si>
  <si>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</si>
  <si>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</si>
  <si>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</si>
  <si>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</si>
  <si>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</si>
  <si>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</si>
  <si>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</si>
  <si>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</si>
  <si>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</si>
  <si>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</si>
  <si>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</si>
  <si>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</si>
  <si>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</si>
  <si>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</si>
  <si>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</si>
  <si>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</si>
  <si>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</si>
  <si>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</si>
  <si>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</si>
  <si>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</si>
  <si>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</si>
  <si>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</si>
  <si>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</si>
  <si>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</si>
  <si>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</si>
  <si>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</si>
  <si>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</si>
  <si>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</si>
  <si>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</si>
  <si>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</si>
  <si>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</si>
  <si>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</si>
  <si>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</si>
  <si>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</si>
  <si>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</si>
  <si>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</si>
  <si>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</si>
  <si>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</si>
  <si>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</si>
  <si>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</si>
  <si>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</si>
  <si>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</si>
  <si>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</si>
  <si>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</si>
  <si>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</si>
  <si>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</si>
  <si>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</si>
  <si>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</si>
  <si>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</si>
  <si>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</si>
  <si>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</si>
  <si>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</si>
  <si>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</si>
  <si>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</si>
  <si>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</si>
  <si>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</si>
  <si>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</si>
  <si>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</si>
  <si>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</si>
  <si>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</si>
  <si>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</si>
  <si>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</si>
  <si>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</si>
  <si>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</si>
  <si>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</si>
  <si>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</si>
  <si>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</si>
  <si>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</si>
  <si>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</si>
  <si>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</si>
  <si>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</si>
  <si>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</si>
  <si>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</si>
  <si>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</si>
  <si>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</si>
  <si>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</si>
  <si>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</si>
  <si>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</si>
  <si>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</si>
  <si>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</si>
  <si>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</si>
  <si>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</si>
  <si>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</si>
  <si>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</si>
  <si>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</si>
  <si>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</si>
  <si>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</si>
  <si>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</si>
  <si>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</si>
  <si>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</si>
  <si>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</si>
  <si>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</si>
  <si>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</si>
  <si>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</si>
  <si>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</si>
  <si>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</si>
  <si>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</si>
  <si>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</si>
  <si>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</si>
  <si>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</si>
  <si>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</si>
  <si>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</si>
  <si>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</si>
  <si>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</si>
  <si>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</si>
  <si>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</si>
  <si>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</si>
  <si>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</si>
  <si>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</si>
  <si>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</si>
  <si>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</si>
  <si>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</si>
  <si>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</si>
  <si>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</si>
  <si>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</si>
  <si>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</si>
  <si>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</si>
  <si>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</si>
  <si>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</si>
  <si>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</si>
  <si>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</si>
  <si>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</si>
  <si>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</si>
  <si>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</si>
  <si>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</si>
  <si>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</si>
  <si>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</si>
  <si>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</si>
  <si>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</si>
  <si>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</si>
  <si>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</si>
  <si>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</si>
  <si>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</si>
  <si>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</si>
  <si>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</si>
  <si>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</si>
  <si>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</si>
  <si>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</si>
  <si>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</si>
  <si>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</si>
  <si>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</si>
  <si>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</si>
  <si>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</si>
  <si>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</si>
  <si>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</si>
  <si>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</si>
  <si>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</si>
  <si>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</si>
  <si>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</si>
  <si>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</si>
  <si>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</si>
  <si>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</si>
  <si>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</si>
  <si>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</si>
  <si>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</si>
  <si>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</si>
  <si>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</si>
  <si>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</si>
  <si>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</si>
  <si>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</si>
  <si>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</si>
  <si>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</si>
  <si>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</si>
  <si>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</si>
  <si>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</si>
  <si>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</si>
  <si>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</si>
  <si>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</si>
  <si>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</si>
  <si>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</si>
  <si>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</si>
  <si>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</si>
  <si>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</si>
  <si>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</si>
  <si>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</si>
  <si>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</si>
  <si>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</si>
  <si>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</si>
  <si>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</si>
  <si>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</si>
  <si>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</si>
  <si>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</si>
  <si>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</si>
  <si>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</si>
  <si>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</si>
  <si>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</si>
  <si>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</si>
  <si>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</si>
  <si>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</si>
  <si>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</si>
  <si>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</si>
  <si>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</si>
  <si>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</si>
  <si>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</si>
  <si>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</si>
  <si>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</si>
  <si>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</si>
  <si>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</si>
  <si>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</si>
  <si>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</si>
  <si>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</si>
  <si>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</si>
  <si>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</si>
  <si>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</si>
  <si>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</si>
  <si>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</si>
  <si>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</si>
  <si>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</si>
  <si>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</si>
  <si>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</si>
  <si>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</si>
  <si>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</si>
  <si>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</si>
  <si>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</si>
  <si>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</si>
  <si>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</si>
  <si>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</si>
  <si>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</si>
  <si>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</si>
  <si>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</si>
  <si>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</si>
  <si>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</si>
  <si>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</si>
  <si>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</si>
  <si>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</si>
  <si>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</si>
  <si>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</si>
  <si>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</si>
  <si>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</si>
  <si>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</si>
  <si>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</si>
  <si>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</si>
  <si>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</si>
  <si>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</si>
  <si>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</si>
  <si>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</si>
  <si>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</si>
  <si>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</si>
  <si>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</si>
  <si>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</si>
  <si>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</si>
  <si>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</si>
  <si>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</si>
  <si>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</si>
  <si>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</si>
  <si>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</si>
  <si>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</si>
  <si>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</si>
  <si>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</si>
  <si>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</si>
  <si>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</si>
  <si>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</si>
  <si>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</si>
  <si>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</si>
  <si>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</si>
  <si>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</si>
  <si>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</si>
  <si>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</si>
  <si>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</si>
  <si>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</si>
  <si>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</si>
  <si>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</si>
  <si>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</si>
  <si>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</si>
  <si>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</si>
  <si>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</si>
  <si>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</si>
  <si>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</si>
  <si>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</si>
  <si>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</si>
  <si>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</si>
  <si>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</si>
  <si>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</si>
  <si>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</si>
  <si>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</si>
  <si>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</si>
  <si>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</si>
  <si>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</si>
  <si>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</si>
  <si>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</si>
  <si>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</si>
  <si>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</si>
  <si>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</si>
  <si>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</si>
  <si>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</si>
  <si>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</si>
  <si>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</si>
  <si>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</si>
  <si>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</si>
  <si>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</si>
  <si>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</si>
  <si>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</si>
  <si>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</si>
  <si>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</si>
  <si>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</si>
  <si>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</si>
  <si>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</si>
  <si>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</si>
  <si>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</si>
  <si>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</si>
  <si>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</si>
  <si>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</si>
  <si>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</si>
  <si>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</si>
  <si>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</si>
  <si>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</si>
  <si>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</si>
  <si>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</si>
  <si>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</si>
  <si>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</si>
  <si>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</si>
  <si>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</si>
  <si>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</si>
  <si>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</si>
  <si>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</si>
  <si>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</si>
  <si>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</si>
  <si>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</si>
  <si>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</si>
  <si>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</si>
  <si>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</si>
  <si>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</si>
  <si>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</si>
  <si>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</si>
  <si>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</si>
  <si>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</si>
  <si>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</si>
  <si>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</si>
  <si>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</si>
  <si>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</si>
  <si>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</si>
  <si>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</si>
  <si>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</si>
  <si>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</si>
  <si>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</si>
  <si>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</si>
  <si>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</si>
  <si>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</si>
  <si>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</si>
  <si>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</si>
  <si>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</si>
  <si>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</si>
  <si>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</si>
  <si>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</si>
  <si>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</si>
  <si>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</si>
  <si>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</si>
  <si>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</si>
  <si>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</si>
  <si>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</si>
  <si>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</si>
  <si>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</si>
  <si>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</si>
  <si>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</si>
  <si>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</si>
  <si>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</si>
  <si>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</si>
  <si>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</si>
  <si>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</si>
  <si>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</si>
  <si>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</si>
  <si>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</si>
  <si>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</si>
  <si>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</si>
  <si>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</si>
  <si>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</si>
  <si>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</si>
  <si>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</si>
  <si>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</si>
  <si>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</si>
  <si>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</si>
  <si>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</si>
  <si>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</si>
  <si>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</si>
  <si>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</si>
  <si>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</si>
  <si>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</si>
  <si>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</si>
  <si>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</si>
  <si>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</si>
  <si>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</si>
  <si>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</si>
  <si>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</si>
  <si>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</si>
  <si>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</si>
  <si>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</si>
  <si>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</si>
  <si>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</si>
  <si>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</si>
  <si>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</si>
  <si>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</si>
  <si>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</si>
  <si>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</si>
  <si>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</si>
  <si>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</si>
  <si>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</si>
  <si>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</si>
  <si>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</si>
  <si>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</si>
  <si>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</si>
  <si>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</si>
  <si>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</si>
  <si>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</si>
  <si>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</si>
  <si>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</si>
  <si>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</si>
  <si>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</si>
  <si>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</si>
  <si>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</si>
  <si>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</si>
  <si>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</si>
  <si>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</si>
  <si>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</si>
  <si>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</si>
  <si>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</si>
  <si>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</si>
  <si>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</si>
  <si>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</si>
  <si>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</si>
  <si>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</si>
  <si>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</si>
  <si>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</si>
  <si>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</si>
  <si>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</si>
  <si>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</si>
  <si>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</si>
  <si>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</si>
  <si>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</si>
  <si>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</si>
  <si>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</si>
  <si>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</si>
  <si>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</si>
  <si>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</si>
  <si>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</si>
  <si>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</si>
  <si>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</si>
  <si>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</si>
  <si>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</si>
  <si>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</si>
  <si>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</si>
  <si>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</si>
  <si>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</si>
  <si>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</si>
  <si>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</si>
  <si>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</si>
  <si>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</si>
  <si>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</si>
  <si>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</si>
  <si>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</si>
  <si>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</si>
  <si>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</si>
  <si>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</si>
  <si>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</si>
  <si>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</si>
  <si>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</si>
  <si>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</si>
  <si>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</si>
  <si>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</si>
  <si>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</si>
  <si>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</si>
  <si>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</si>
  <si>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</si>
  <si>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</si>
  <si>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</si>
  <si>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</si>
  <si>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</si>
  <si>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</si>
  <si>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</si>
  <si>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</si>
  <si>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</si>
  <si>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</si>
  <si>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</si>
  <si>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</si>
  <si>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</si>
  <si>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</si>
  <si>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</si>
  <si>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</si>
  <si>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</si>
  <si>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</si>
  <si>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</si>
  <si>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</si>
  <si>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</si>
  <si>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</si>
  <si>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</si>
  <si>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</si>
  <si>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</si>
  <si>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</si>
  <si>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</si>
  <si>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</si>
  <si>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</si>
  <si>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</si>
  <si>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</si>
  <si>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</si>
  <si>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</si>
  <si>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</si>
  <si>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</si>
  <si>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</si>
  <si>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</si>
  <si>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</si>
  <si>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</si>
  <si>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</si>
  <si>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</si>
  <si>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</si>
  <si>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</si>
  <si>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</si>
  <si>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</si>
  <si>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</si>
  <si>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</si>
  <si>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</si>
  <si>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</si>
  <si>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</si>
  <si>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</si>
  <si>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</si>
  <si>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</si>
  <si>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</si>
  <si>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</si>
  <si>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</si>
  <si>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</si>
  <si>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</si>
  <si>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</si>
  <si>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</si>
  <si>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</si>
  <si>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</si>
  <si>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</si>
  <si>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</si>
  <si>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</si>
  <si>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</si>
  <si>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</si>
  <si>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</si>
  <si>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</si>
  <si>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</si>
  <si>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</si>
  <si>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</si>
  <si>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</si>
  <si>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</si>
  <si>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</si>
  <si>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</si>
  <si>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</si>
  <si>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</si>
  <si>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</si>
  <si>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</si>
  <si>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</si>
  <si>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</si>
  <si>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</si>
  <si>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</si>
  <si>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</si>
  <si>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</si>
  <si>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</si>
  <si>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</si>
  <si>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</si>
  <si>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</si>
  <si>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</si>
  <si>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</si>
  <si>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</si>
  <si>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</si>
  <si>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</si>
  <si>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</si>
  <si>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</si>
  <si>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</si>
  <si>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</si>
  <si>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</si>
  <si>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</si>
  <si>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</si>
  <si>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</si>
  <si>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</si>
  <si>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</si>
  <si>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</si>
  <si>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</si>
  <si>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</si>
  <si>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</si>
  <si>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</si>
  <si>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</si>
  <si>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</si>
  <si>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</si>
  <si>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</si>
  <si>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</si>
  <si>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</si>
  <si>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</si>
  <si>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</si>
  <si>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</si>
  <si>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</si>
  <si>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</si>
  <si>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</si>
  <si>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</si>
  <si>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</si>
  <si>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</si>
  <si>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</si>
  <si>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</si>
  <si>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</si>
  <si>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</si>
  <si>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</si>
  <si>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</si>
  <si>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</si>
  <si>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</si>
  <si>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</si>
  <si>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</si>
  <si>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</si>
  <si>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</si>
  <si>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</si>
  <si>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</si>
  <si>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</si>
  <si>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</si>
  <si>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</si>
  <si>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</si>
  <si>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</si>
  <si>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</si>
  <si>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</si>
  <si>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</si>
  <si>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</si>
  <si>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</si>
  <si>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</si>
  <si>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</si>
  <si>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</si>
  <si>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</si>
  <si>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</si>
  <si>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</si>
  <si>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</si>
  <si>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</si>
  <si>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</si>
  <si>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</si>
  <si>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</si>
  <si>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</si>
  <si>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</si>
  <si>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</si>
  <si>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</si>
  <si>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</si>
  <si>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</si>
  <si>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</si>
  <si>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</si>
  <si>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</si>
  <si>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</si>
  <si>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</si>
  <si>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</si>
  <si>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</si>
  <si>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</si>
  <si>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</si>
  <si>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</si>
  <si>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</si>
  <si>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</si>
  <si>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</si>
  <si>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</si>
  <si>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</si>
  <si>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</si>
  <si>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</si>
  <si>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</si>
  <si>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</si>
  <si>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</si>
  <si>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</si>
  <si>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</si>
  <si>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</si>
  <si>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</si>
  <si>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</si>
  <si>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</si>
  <si>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</si>
  <si>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</si>
  <si>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</si>
  <si>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</si>
  <si>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</si>
  <si>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</si>
  <si>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</si>
  <si>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</si>
  <si>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</si>
  <si>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</si>
  <si>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</si>
  <si>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</si>
  <si>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</si>
  <si>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</si>
  <si>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</si>
  <si>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</si>
  <si>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</si>
  <si>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</si>
  <si>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</si>
  <si>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</si>
  <si>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</si>
  <si>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</si>
  <si>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</si>
  <si>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</si>
  <si>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</si>
  <si>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</si>
  <si>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</si>
  <si>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</si>
  <si>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</si>
  <si>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</si>
  <si>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</si>
  <si>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</si>
  <si>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</si>
  <si>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</si>
  <si>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</si>
  <si>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</si>
  <si>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</si>
  <si>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</si>
  <si>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</si>
  <si>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</si>
  <si>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</si>
  <si>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</si>
  <si>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</si>
  <si>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</si>
  <si>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</si>
  <si>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</si>
  <si>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</si>
  <si>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</si>
  <si>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</si>
  <si>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</si>
  <si>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</si>
  <si>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</si>
  <si>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</si>
  <si>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</si>
  <si>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</si>
  <si>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</si>
  <si>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</si>
  <si>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</si>
  <si>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</si>
  <si>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</si>
  <si>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</si>
  <si>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</si>
  <si>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</si>
  <si>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</si>
  <si>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</si>
  <si>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</si>
  <si>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</si>
  <si>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</si>
  <si>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</si>
  <si>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</si>
  <si>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</si>
  <si>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</si>
  <si>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</si>
  <si>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</si>
  <si>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</si>
  <si>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</si>
  <si>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</si>
  <si>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</si>
  <si>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</si>
  <si>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</si>
  <si>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</si>
  <si>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</si>
  <si>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</si>
  <si>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</si>
  <si>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</si>
  <si>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</si>
  <si>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</si>
  <si>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</si>
  <si>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</si>
  <si>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</si>
  <si>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</si>
  <si>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</si>
  <si>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</si>
  <si>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</si>
  <si>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</si>
  <si>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</si>
  <si>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</si>
  <si>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</si>
  <si>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</si>
  <si>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</si>
  <si>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</si>
  <si>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</si>
  <si>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</si>
  <si>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</si>
  <si>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</si>
  <si>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</si>
  <si>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</si>
  <si>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</si>
  <si>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</si>
  <si>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</si>
  <si>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</si>
  <si>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</si>
  <si>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</si>
  <si>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</si>
  <si>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</si>
  <si>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</si>
  <si>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</si>
  <si>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</si>
  <si>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</si>
  <si>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</si>
  <si>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</si>
  <si>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</si>
  <si>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</si>
  <si>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</si>
  <si>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</si>
  <si>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</si>
  <si>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</si>
  <si>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</si>
  <si>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</si>
  <si>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</si>
  <si>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</si>
  <si>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</si>
  <si>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</si>
  <si>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</si>
  <si>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</si>
  <si>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</si>
  <si>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</si>
  <si>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</si>
  <si>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</si>
  <si>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</si>
  <si>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</si>
  <si>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</si>
  <si>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</si>
  <si>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</si>
  <si>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</si>
  <si>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</si>
  <si>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</si>
  <si>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</si>
  <si>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</si>
  <si>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</si>
  <si>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</si>
  <si>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</si>
  <si>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</si>
  <si>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</si>
  <si>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</si>
  <si>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</si>
  <si>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</si>
  <si>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</si>
  <si>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</si>
  <si>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</si>
  <si>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</si>
  <si>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</si>
  <si>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</si>
  <si>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</si>
  <si>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</si>
  <si>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</si>
  <si>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</si>
  <si>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</si>
  <si>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</si>
  <si>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</si>
  <si>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</si>
  <si>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</si>
  <si>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</si>
  <si>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</si>
  <si>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</si>
  <si>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</si>
  <si>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</si>
  <si>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</si>
  <si>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</si>
  <si>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</si>
  <si>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</si>
  <si>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</si>
  <si>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</si>
  <si>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</si>
  <si>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</si>
  <si>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</si>
  <si>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</si>
  <si>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</si>
  <si>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</si>
  <si>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</si>
  <si>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</si>
  <si>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</si>
  <si>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</si>
  <si>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</si>
  <si>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</si>
  <si>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</si>
  <si>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</si>
  <si>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</si>
  <si>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</si>
  <si>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</si>
  <si>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</si>
  <si>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</si>
  <si>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</si>
  <si>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</si>
  <si>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</si>
  <si>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</si>
  <si>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</si>
  <si>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</si>
  <si>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</si>
  <si>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</si>
  <si>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</si>
  <si>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</si>
  <si>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</si>
  <si>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</si>
  <si>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</si>
  <si>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</si>
  <si>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</si>
  <si>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</si>
  <si>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</si>
  <si>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</si>
  <si>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</si>
  <si>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</si>
  <si>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</si>
  <si>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</si>
  <si>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</si>
  <si>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</si>
  <si>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</si>
  <si>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</si>
  <si>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</si>
  <si>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</si>
  <si>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</si>
  <si>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</si>
  <si>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</si>
  <si>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</si>
  <si>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</si>
  <si>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</si>
  <si>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</si>
  <si>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</si>
  <si>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</si>
  <si>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</si>
  <si>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</si>
  <si>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</si>
  <si>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</si>
  <si>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</si>
  <si>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</si>
  <si>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</si>
  <si>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</si>
  <si>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</si>
  <si>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</si>
  <si>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</si>
  <si>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</si>
  <si>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</si>
  <si>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</si>
  <si>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</si>
  <si>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</si>
  <si>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</si>
  <si>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</si>
  <si>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</si>
  <si>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</si>
  <si>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</si>
  <si>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</si>
  <si>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</si>
  <si>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</si>
  <si>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</si>
  <si>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</si>
  <si>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</si>
  <si>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</si>
  <si>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</si>
  <si>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</si>
  <si>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</si>
  <si>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</si>
  <si>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</si>
  <si>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</si>
  <si>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</si>
  <si>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</si>
  <si>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</si>
  <si>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</si>
  <si>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</si>
  <si>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</si>
  <si>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</si>
  <si>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</si>
  <si>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</si>
  <si>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</si>
  <si>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</si>
  <si>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</si>
  <si>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</si>
  <si>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</si>
  <si>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</si>
  <si>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</si>
  <si>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</si>
  <si>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</si>
  <si>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</si>
  <si>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</si>
  <si>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</si>
  <si>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</si>
  <si>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</si>
  <si>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</si>
  <si>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</si>
  <si>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</si>
  <si>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</si>
  <si>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</si>
  <si>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</si>
  <si>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</si>
  <si>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</si>
  <si>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</si>
  <si>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</si>
  <si>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</si>
  <si>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</si>
  <si>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</si>
  <si>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</si>
  <si>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</si>
  <si>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</si>
  <si>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</si>
  <si>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</si>
  <si>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</si>
  <si>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</si>
  <si>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</si>
  <si>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</si>
  <si>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</si>
  <si>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</si>
  <si>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</si>
  <si>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</si>
  <si>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</si>
  <si>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</si>
  <si>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</si>
  <si>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</si>
  <si>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</si>
  <si>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</si>
  <si>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</si>
  <si>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</si>
  <si>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</si>
  <si>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</si>
  <si>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</si>
  <si>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</si>
  <si>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</si>
  <si>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</si>
  <si>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</si>
  <si>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</si>
  <si>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</si>
  <si>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</si>
  <si>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</si>
  <si>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</si>
  <si>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</si>
  <si>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</si>
  <si>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</si>
  <si>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</si>
  <si>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</si>
  <si>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</si>
  <si>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</si>
  <si>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</si>
  <si>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</si>
  <si>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</si>
  <si>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</si>
  <si>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</si>
  <si>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</si>
  <si>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</si>
  <si>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</si>
  <si>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</si>
  <si>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</si>
  <si>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</si>
  <si>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</si>
  <si>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</si>
  <si>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</si>
  <si>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</si>
  <si>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</si>
  <si>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</si>
  <si>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</si>
  <si>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</si>
  <si>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</si>
  <si>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</si>
  <si>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</si>
  <si>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</si>
  <si>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</si>
  <si>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</si>
  <si>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</si>
  <si>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</si>
  <si>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</si>
  <si>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</si>
  <si>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</si>
  <si>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</si>
  <si>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</si>
  <si>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</si>
  <si>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</si>
  <si>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</si>
  <si>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</si>
  <si>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</si>
  <si>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</si>
  <si>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</si>
  <si>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</si>
  <si>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</si>
  <si>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</si>
  <si>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</si>
  <si>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</si>
  <si>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</si>
  <si>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</si>
  <si>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</si>
  <si>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</si>
  <si>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</si>
  <si>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</si>
  <si>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</si>
  <si>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</si>
  <si>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</si>
  <si>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</si>
  <si>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</si>
  <si>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</si>
  <si>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</si>
  <si>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</si>
  <si>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</si>
  <si>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</si>
  <si>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</si>
  <si>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</si>
  <si>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</si>
  <si>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</si>
  <si>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</si>
  <si>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</si>
  <si>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</si>
  <si>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</si>
  <si>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</si>
  <si>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</si>
  <si>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</si>
  <si>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</si>
  <si>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</si>
  <si>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</si>
  <si>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</si>
  <si>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</si>
  <si>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</si>
  <si>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</si>
  <si>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</si>
  <si>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</si>
  <si>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</si>
  <si>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</si>
  <si>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</si>
  <si>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</si>
  <si>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</si>
  <si>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</si>
  <si>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</si>
  <si>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</si>
  <si>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</si>
  <si>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</si>
  <si>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</si>
  <si>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</si>
  <si>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</si>
  <si>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</si>
  <si>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</si>
  <si>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</si>
  <si>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</si>
  <si>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</si>
  <si>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</si>
  <si>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</si>
  <si>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</si>
  <si>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</si>
  <si>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</si>
  <si>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</si>
  <si>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</si>
  <si>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</si>
  <si>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</si>
  <si>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</si>
  <si>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</si>
  <si>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</si>
  <si>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</si>
  <si>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</si>
  <si>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</si>
  <si>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</si>
  <si>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</si>
  <si>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</si>
  <si>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</si>
  <si>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</si>
  <si>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</si>
  <si>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</si>
  <si>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</si>
  <si>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</si>
  <si>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</si>
  <si>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</si>
  <si>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</si>
  <si>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</si>
  <si>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</si>
  <si>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</si>
  <si>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</si>
  <si>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</si>
  <si>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</si>
  <si>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</si>
  <si>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</si>
  <si>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</si>
  <si>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</si>
  <si>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</si>
  <si>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</si>
  <si>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</si>
  <si>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</si>
  <si>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</si>
  <si>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</si>
  <si>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</si>
  <si>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</si>
  <si>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</si>
  <si>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</si>
  <si>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</si>
  <si>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</si>
  <si>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</si>
  <si>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</si>
  <si>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</si>
  <si>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</si>
  <si>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</si>
  <si>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</si>
  <si>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</si>
  <si>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</si>
  <si>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</si>
  <si>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</si>
  <si>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</si>
  <si>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</si>
  <si>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</si>
  <si>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</si>
  <si>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</si>
  <si>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</si>
  <si>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</si>
  <si>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</si>
  <si>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</si>
  <si>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</si>
  <si>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</si>
  <si>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</si>
  <si>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</si>
  <si>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</si>
  <si>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</si>
  <si>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</si>
  <si>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</si>
  <si>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</si>
  <si>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</si>
  <si>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</si>
  <si>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</si>
  <si>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</si>
  <si>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</si>
  <si>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</si>
  <si>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</si>
  <si>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</si>
  <si>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</si>
  <si>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</si>
  <si>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</si>
  <si>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</si>
  <si>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</si>
  <si>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</si>
  <si>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</si>
  <si>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</si>
  <si>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</si>
  <si>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</si>
  <si>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</si>
  <si>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</si>
  <si>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</si>
  <si>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</si>
  <si>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</si>
  <si>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</si>
  <si>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</si>
  <si>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</si>
  <si>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</si>
  <si>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</si>
  <si>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</si>
  <si>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</si>
  <si>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</si>
  <si>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</si>
  <si>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</si>
  <si>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</si>
  <si>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</si>
  <si>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</si>
  <si>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</si>
  <si>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</si>
  <si>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</si>
  <si>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</si>
  <si>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</si>
  <si>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</si>
  <si>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</si>
  <si>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</si>
  <si>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</si>
  <si>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</si>
  <si>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</si>
  <si>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</si>
  <si>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</si>
  <si>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</si>
  <si>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</si>
  <si>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</si>
  <si>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</si>
  <si>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</si>
  <si>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</si>
  <si>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</si>
  <si>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</si>
  <si>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</si>
  <si>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</si>
  <si>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</si>
  <si>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</si>
  <si>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</si>
  <si>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</si>
  <si>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</si>
  <si>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</si>
  <si>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</si>
  <si>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</si>
  <si>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</si>
  <si>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</si>
  <si>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</si>
  <si>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</si>
  <si>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</si>
  <si>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</si>
  <si>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</si>
  <si>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</si>
  <si>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</si>
  <si>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</si>
  <si>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</si>
  <si>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</si>
  <si>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</si>
  <si>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</si>
  <si>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</si>
  <si>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</si>
  <si>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</si>
  <si>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</si>
  <si>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</si>
  <si>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</si>
  <si>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</si>
  <si>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</si>
  <si>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</si>
  <si>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</si>
  <si>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</si>
  <si>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</si>
  <si>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</si>
  <si>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</si>
  <si>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</si>
  <si>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</si>
  <si>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</si>
  <si>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</si>
  <si>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</si>
  <si>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</si>
  <si>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</si>
  <si>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</si>
  <si>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</si>
  <si>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</si>
  <si>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</si>
  <si>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</si>
  <si>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</si>
  <si>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</si>
  <si>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</si>
  <si>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</si>
  <si>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</si>
  <si>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</si>
  <si>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</si>
  <si>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</si>
  <si>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</si>
  <si>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</si>
  <si>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</si>
  <si>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</si>
  <si>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</si>
  <si>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</si>
  <si>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</si>
  <si>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</si>
  <si>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</si>
  <si>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</si>
  <si>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</si>
  <si>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</si>
  <si>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</si>
  <si>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</si>
  <si>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</si>
  <si>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</si>
  <si>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</si>
  <si>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</si>
  <si>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</si>
  <si>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</si>
  <si>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</si>
  <si>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</si>
  <si>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</si>
  <si>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</si>
  <si>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</si>
  <si>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</si>
  <si>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</si>
  <si>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</si>
  <si>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</si>
  <si>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</si>
  <si>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</si>
  <si>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</si>
  <si>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</si>
  <si>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</si>
  <si>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</si>
  <si>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</si>
  <si>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</si>
  <si>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</si>
  <si>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</si>
  <si>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</si>
  <si>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</si>
  <si>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</si>
  <si>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</si>
  <si>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</si>
  <si>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</si>
  <si>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</si>
  <si>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</si>
  <si>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</si>
  <si>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</si>
  <si>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</si>
  <si>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</si>
  <si>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</si>
  <si>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</si>
  <si>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</si>
  <si>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</si>
  <si>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</si>
  <si>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</si>
  <si>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</si>
  <si>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</si>
  <si>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</si>
  <si>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</si>
  <si>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</si>
  <si>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</si>
  <si>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</si>
  <si>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</si>
  <si>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</si>
  <si>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</si>
  <si>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</si>
  <si>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</si>
  <si>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</si>
  <si>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</si>
  <si>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</si>
  <si>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</si>
  <si>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</si>
  <si>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</si>
  <si>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</si>
  <si>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</si>
  <si>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</si>
  <si>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</si>
  <si>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</si>
  <si>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</si>
  <si>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</si>
  <si>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</si>
  <si>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</si>
  <si>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</si>
  <si>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</si>
  <si>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</si>
  <si>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</si>
  <si>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</si>
  <si>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</si>
  <si>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</si>
  <si>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</si>
  <si>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</si>
  <si>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</si>
  <si>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</si>
  <si>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</si>
  <si>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</si>
  <si>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</si>
  <si>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</si>
  <si>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</si>
  <si>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</si>
  <si>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</si>
  <si>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</si>
  <si>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</si>
  <si>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</si>
  <si>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</si>
  <si>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</si>
  <si>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</si>
  <si>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</si>
  <si>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</si>
  <si>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</si>
  <si>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</si>
  <si>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</si>
  <si>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</si>
  <si>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</si>
  <si>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</si>
  <si>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</si>
  <si>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</si>
  <si>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</si>
  <si>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</si>
  <si>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</si>
  <si>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</si>
  <si>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</si>
  <si>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</si>
  <si>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</si>
  <si>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</si>
  <si>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</si>
  <si>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</si>
  <si>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</si>
  <si>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</si>
  <si>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</si>
  <si>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</si>
  <si>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</si>
  <si>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</si>
  <si>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</si>
  <si>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</si>
  <si>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</si>
  <si>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</si>
  <si>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</si>
  <si>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</si>
  <si>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</si>
  <si>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</si>
  <si>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</si>
  <si>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</si>
  <si>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</si>
  <si>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</si>
  <si>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</si>
  <si>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</si>
  <si>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</si>
  <si>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</si>
  <si>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</si>
  <si>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</si>
  <si>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</si>
  <si>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</si>
  <si>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</si>
  <si>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</si>
  <si>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</si>
  <si>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</si>
  <si>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</si>
  <si>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</si>
  <si>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</si>
  <si>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</si>
  <si>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</si>
  <si>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</si>
  <si>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</si>
  <si>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</si>
  <si>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</si>
  <si>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</si>
  <si>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</si>
  <si>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</si>
  <si>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</si>
  <si>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</si>
  <si>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</si>
  <si>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</si>
  <si>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</si>
  <si>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</si>
  <si>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</si>
  <si>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</si>
  <si>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</si>
  <si>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</si>
  <si>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</si>
  <si>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</si>
  <si>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</si>
  <si>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</si>
  <si>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</si>
  <si>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</si>
  <si>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</si>
  <si>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</si>
  <si>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</si>
  <si>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</si>
  <si>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</si>
  <si>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</si>
  <si>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</si>
  <si>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</si>
  <si>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</si>
  <si>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</si>
  <si>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</si>
  <si>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</si>
  <si>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</si>
  <si>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</si>
  <si>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</si>
  <si>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</si>
  <si>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</si>
  <si>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</si>
  <si>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</si>
  <si>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</si>
  <si>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</si>
  <si>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</si>
  <si>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</si>
  <si>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</si>
  <si>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</si>
  <si>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</si>
  <si>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</si>
  <si>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</si>
  <si>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</si>
  <si>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</si>
  <si>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</si>
  <si>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</si>
  <si>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</si>
  <si>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</si>
  <si>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</si>
  <si>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</si>
  <si>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</si>
  <si>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</si>
  <si>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</si>
  <si>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</si>
  <si>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</si>
  <si>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</si>
  <si>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</si>
  <si>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</si>
  <si>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</si>
  <si>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</si>
  <si>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</si>
  <si>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</si>
  <si>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</si>
  <si>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</si>
  <si>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</si>
  <si>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</si>
  <si>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</si>
  <si>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</si>
  <si>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</si>
  <si>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</si>
  <si>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</si>
  <si>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</si>
  <si>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</si>
  <si>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</si>
  <si>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</si>
  <si>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</si>
  <si>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</si>
  <si>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</si>
  <si>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</si>
  <si>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</si>
  <si>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</si>
  <si>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</si>
  <si>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</si>
  <si>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</si>
  <si>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</si>
  <si>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</si>
  <si>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</si>
  <si>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</si>
  <si>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</si>
  <si>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</si>
  <si>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</si>
  <si>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</si>
  <si>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</si>
  <si>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</si>
  <si>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</si>
  <si>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</si>
  <si>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</si>
  <si>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</si>
  <si>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</si>
  <si>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</si>
  <si>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</si>
  <si>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</si>
  <si>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</si>
  <si>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</si>
  <si>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</si>
  <si>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</si>
  <si>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</si>
  <si>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</si>
  <si>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</si>
  <si>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</si>
  <si>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</si>
  <si>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</si>
  <si>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</si>
  <si>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</si>
  <si>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</si>
  <si>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</si>
  <si>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</si>
  <si>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</si>
  <si>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</si>
  <si>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</si>
  <si>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</si>
  <si>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</si>
  <si>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</si>
  <si>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</si>
  <si>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</si>
  <si>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</si>
  <si>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</si>
  <si>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</si>
  <si>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</si>
  <si>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</si>
  <si>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</si>
  <si>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</si>
  <si>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</si>
  <si>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</si>
  <si>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</si>
  <si>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</si>
  <si>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</si>
  <si>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</si>
  <si>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</si>
  <si>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</si>
  <si>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</si>
  <si>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</si>
  <si>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</si>
  <si>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</si>
  <si>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</si>
  <si>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</si>
  <si>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</si>
  <si>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</si>
  <si>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</si>
  <si>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</si>
  <si>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</si>
  <si>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</si>
  <si>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</si>
  <si>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</si>
  <si>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</si>
  <si>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</si>
  <si>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</si>
  <si>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</si>
  <si>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</si>
  <si>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</si>
  <si>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</si>
  <si>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</si>
  <si>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</si>
  <si>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</si>
  <si>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</si>
  <si>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</si>
  <si>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</si>
  <si>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</si>
  <si>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</si>
  <si>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</si>
  <si>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</si>
  <si>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</si>
  <si>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</si>
  <si>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</si>
  <si>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</si>
  <si>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</si>
  <si>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</si>
  <si>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</si>
  <si>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</si>
  <si>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</si>
  <si>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</si>
  <si>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</si>
  <si>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</si>
  <si>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</si>
  <si>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</si>
  <si>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</si>
  <si>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</si>
  <si>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</si>
  <si>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</si>
  <si>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</si>
  <si>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</si>
  <si>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</si>
  <si>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</si>
  <si>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</si>
  <si>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</si>
  <si>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</si>
  <si>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</si>
  <si>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</si>
  <si>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</si>
  <si>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</si>
  <si>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</si>
  <si>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</si>
  <si>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</si>
  <si>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</si>
  <si>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</si>
  <si>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</si>
  <si>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</si>
  <si>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</si>
  <si>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</si>
  <si>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</si>
  <si>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</si>
  <si>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</si>
  <si>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</si>
  <si>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</si>
  <si>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</si>
  <si>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</si>
  <si>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</si>
  <si>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</si>
  <si>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</si>
  <si>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</si>
  <si>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</si>
  <si>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</si>
  <si>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</si>
  <si>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</si>
  <si>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</si>
  <si>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</si>
  <si>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</si>
  <si>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</si>
  <si>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</si>
  <si>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</si>
  <si>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</si>
  <si>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</si>
  <si>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</si>
  <si>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</si>
  <si>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</si>
  <si>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</si>
  <si>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</si>
  <si>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</si>
  <si>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</si>
  <si>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</si>
  <si>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</si>
  <si>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</si>
  <si>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</si>
  <si>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</si>
  <si>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</si>
  <si>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</si>
  <si>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</si>
  <si>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</si>
  <si>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</si>
  <si>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</si>
  <si>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</si>
  <si>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</si>
  <si>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</si>
  <si>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</si>
  <si>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</si>
  <si>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</si>
  <si>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</si>
  <si>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</si>
  <si>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</si>
  <si>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</si>
  <si>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</si>
  <si>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</si>
  <si>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</si>
  <si>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</si>
  <si>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</si>
  <si>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</si>
  <si>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</si>
  <si>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</si>
  <si>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</si>
  <si>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</si>
  <si>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</si>
  <si>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</si>
  <si>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</si>
  <si>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</si>
  <si>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</si>
  <si>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</si>
  <si>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</si>
  <si>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</si>
  <si>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</si>
  <si>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</si>
  <si>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</si>
  <si>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</si>
  <si>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</si>
  <si>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</si>
  <si>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</si>
  <si>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</si>
  <si>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</si>
  <si>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</si>
  <si>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</si>
  <si>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</si>
  <si>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</si>
  <si>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</si>
  <si>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</si>
  <si>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</si>
  <si>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</si>
  <si>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</si>
  <si>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</si>
  <si>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</si>
  <si>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</si>
  <si>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</si>
  <si>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</si>
  <si>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</si>
  <si>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</si>
  <si>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</si>
  <si>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</si>
  <si>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</si>
  <si>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</si>
  <si>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</si>
  <si>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</si>
  <si>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</si>
  <si>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</si>
  <si>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</si>
  <si>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</si>
  <si>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</si>
  <si>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</si>
  <si>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</si>
  <si>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</si>
  <si>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</si>
  <si>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</si>
  <si>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</si>
  <si>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</si>
  <si>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</si>
  <si>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</si>
  <si>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</si>
  <si>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</si>
  <si>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</si>
  <si>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</si>
  <si>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</si>
  <si>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</si>
  <si>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</si>
  <si>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</si>
  <si>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</si>
  <si>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</si>
  <si>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</si>
  <si>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</si>
  <si>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</si>
  <si>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</si>
  <si>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</si>
  <si>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</si>
  <si>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</si>
  <si>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</si>
  <si>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</si>
  <si>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</si>
  <si>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</si>
  <si>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</si>
  <si>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</si>
  <si>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</si>
  <si>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</si>
  <si>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</si>
  <si>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</si>
  <si>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</si>
  <si>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</si>
  <si>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</si>
  <si>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</si>
  <si>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</si>
  <si>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</si>
  <si>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</si>
  <si>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</si>
  <si>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</si>
  <si>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</si>
  <si>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</si>
  <si>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</si>
  <si>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</si>
  <si>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</si>
  <si>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</si>
  <si>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</si>
  <si>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</si>
  <si>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</si>
  <si>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</si>
  <si>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</si>
  <si>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</si>
  <si>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</si>
  <si>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</si>
  <si>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</si>
  <si>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</si>
  <si>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</si>
  <si>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</si>
  <si>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</si>
  <si>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</si>
  <si>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</si>
  <si>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</si>
  <si>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</si>
  <si>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</si>
  <si>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</si>
  <si>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</si>
  <si>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</si>
  <si>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</si>
  <si>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</si>
  <si>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</si>
  <si>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</si>
  <si>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</si>
  <si>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</si>
  <si>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</si>
  <si>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</si>
  <si>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</si>
  <si>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</si>
  <si>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</si>
  <si>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</si>
  <si>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</si>
  <si>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</si>
  <si>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</si>
  <si>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</si>
  <si>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</si>
  <si>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</si>
  <si>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</si>
  <si>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</si>
  <si>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</si>
  <si>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</si>
  <si>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</si>
  <si>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</si>
  <si>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</si>
  <si>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</si>
  <si>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</si>
  <si>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</si>
  <si>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</si>
  <si>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</si>
  <si>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</si>
  <si>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</si>
  <si>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</si>
  <si>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</si>
  <si>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</si>
  <si>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</si>
  <si>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</si>
  <si>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</si>
  <si>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</si>
  <si>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</si>
  <si>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</si>
  <si>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</si>
  <si>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</si>
  <si>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</si>
  <si>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</si>
  <si>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</si>
  <si>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</si>
  <si>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</si>
  <si>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</si>
  <si>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</si>
  <si>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</si>
  <si>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</si>
  <si>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</si>
  <si>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</si>
  <si>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</si>
  <si>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</si>
  <si>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</si>
  <si>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</si>
  <si>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</si>
  <si>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</si>
  <si>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</si>
  <si>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</si>
  <si>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</si>
  <si>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</si>
  <si>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</si>
  <si>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</si>
  <si>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</si>
  <si>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</si>
  <si>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</si>
  <si>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</si>
  <si>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</si>
  <si>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</si>
  <si>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</si>
  <si>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</si>
  <si>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</si>
  <si>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</si>
  <si>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</si>
  <si>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</si>
  <si>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</si>
  <si>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</si>
  <si>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</si>
  <si>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</si>
  <si>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</si>
  <si>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</si>
  <si>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</si>
  <si>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</si>
  <si>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</si>
  <si>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</si>
  <si>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</si>
  <si>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</si>
  <si>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</si>
  <si>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</si>
  <si>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</si>
  <si>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</si>
  <si>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</si>
  <si>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</si>
  <si>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</si>
  <si>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</si>
  <si>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</si>
  <si>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</si>
  <si>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</si>
  <si>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</si>
  <si>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</si>
  <si>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</si>
  <si>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</si>
  <si>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</si>
  <si>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</si>
  <si>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</si>
  <si>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</si>
  <si>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</si>
  <si>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</si>
  <si>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</si>
  <si>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</si>
  <si>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</si>
  <si>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</si>
  <si>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</si>
  <si>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</si>
  <si>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</si>
  <si>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</si>
  <si>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</si>
  <si>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</si>
  <si>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</si>
  <si>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</si>
  <si>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</si>
  <si>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</si>
  <si>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</si>
  <si>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</si>
  <si>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</si>
  <si>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</si>
  <si>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</si>
  <si>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</si>
  <si>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</si>
  <si>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</si>
  <si>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</si>
  <si>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</si>
  <si>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</si>
  <si>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</si>
  <si>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</si>
  <si>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</si>
  <si>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</si>
  <si>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</si>
  <si>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</si>
  <si>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</si>
  <si>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</si>
  <si>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</si>
  <si>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</si>
  <si>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</si>
  <si>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</si>
  <si>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</si>
  <si>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</si>
  <si>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</si>
  <si>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</si>
  <si>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</si>
  <si>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</si>
  <si>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</si>
  <si>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</si>
  <si>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</si>
  <si>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</si>
  <si>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</si>
  <si>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</si>
  <si>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</si>
  <si>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</si>
  <si>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</si>
  <si>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</si>
  <si>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</si>
  <si>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</si>
  <si>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</si>
  <si>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</si>
  <si>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</si>
  <si>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</si>
  <si>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</si>
  <si>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</si>
  <si>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</si>
  <si>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</si>
  <si>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</si>
  <si>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</si>
  <si>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</si>
  <si>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</si>
  <si>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</si>
  <si>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</si>
  <si>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</si>
  <si>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</si>
  <si>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</si>
  <si>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</si>
  <si>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</si>
  <si>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</si>
  <si>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</si>
  <si>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</si>
  <si>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</si>
  <si>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</si>
  <si>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</si>
  <si>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</si>
  <si>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</si>
  <si>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</si>
  <si>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</si>
  <si>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</si>
  <si>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</si>
  <si>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</si>
  <si>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</si>
  <si>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</si>
  <si>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</si>
  <si>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</si>
  <si>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</si>
  <si>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</si>
  <si>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</si>
  <si>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</si>
  <si>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</si>
  <si>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</si>
  <si>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</si>
  <si>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</si>
  <si>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</si>
  <si>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</si>
  <si>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</si>
  <si>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</si>
  <si>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</si>
  <si>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</si>
  <si>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</si>
  <si>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</si>
  <si>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</si>
  <si>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</si>
  <si>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</si>
  <si>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</si>
  <si>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</si>
  <si>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</si>
  <si>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</si>
  <si>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</si>
  <si>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</si>
  <si>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</si>
  <si>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</si>
  <si>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</si>
  <si>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</si>
  <si>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</si>
  <si>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</si>
  <si>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</si>
  <si>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</si>
  <si>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</si>
  <si>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</si>
  <si>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</si>
  <si>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</si>
  <si>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</si>
  <si>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</si>
  <si>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</si>
  <si>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</si>
  <si>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</si>
  <si>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</si>
  <si>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</si>
  <si>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</si>
  <si>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</si>
  <si>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</si>
  <si>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</si>
  <si>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</si>
  <si>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</si>
  <si>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</si>
  <si>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</si>
  <si>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</si>
  <si>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</si>
  <si>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</si>
  <si>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</si>
  <si>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</si>
  <si>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</si>
  <si>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</si>
  <si>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</si>
  <si>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</si>
  <si>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</si>
  <si>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</si>
  <si>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</si>
  <si>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</si>
  <si>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</si>
  <si>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</si>
  <si>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</si>
  <si>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</si>
  <si>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</si>
  <si>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</si>
  <si>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</si>
  <si>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</si>
  <si>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</si>
  <si>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</si>
  <si>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</si>
  <si>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</si>
  <si>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</si>
  <si>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</si>
  <si>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</si>
  <si>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</si>
  <si>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</si>
  <si>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</si>
  <si>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</si>
  <si>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</si>
  <si>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</si>
  <si>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</si>
  <si>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</si>
  <si>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</si>
  <si>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</si>
  <si>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</si>
  <si>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</si>
  <si>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</si>
  <si>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</si>
  <si>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</si>
  <si>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</si>
  <si>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</si>
  <si>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</si>
  <si>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</si>
  <si>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</si>
  <si>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</si>
  <si>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</si>
  <si>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</si>
  <si>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</si>
  <si>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</si>
  <si>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</si>
  <si>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</si>
  <si>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</si>
  <si>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</si>
  <si>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</si>
  <si>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</si>
  <si>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</si>
  <si>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</si>
  <si>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</si>
  <si>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</si>
  <si>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</si>
  <si>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</si>
  <si>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</si>
  <si>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</si>
  <si>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</si>
  <si>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</si>
  <si>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</si>
  <si>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</si>
  <si>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</si>
  <si>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</si>
  <si>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</si>
  <si>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</si>
  <si>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</si>
  <si>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</si>
  <si>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</si>
  <si>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</si>
  <si>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</si>
  <si>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</si>
  <si>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</si>
  <si>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</si>
  <si>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</si>
  <si>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</si>
  <si>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</si>
  <si>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</si>
  <si>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</si>
  <si>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</si>
  <si>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</si>
  <si>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</si>
  <si>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</si>
  <si>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</si>
  <si>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</si>
  <si>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</si>
  <si>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</si>
  <si>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</si>
  <si>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</si>
  <si>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</si>
  <si>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</si>
  <si>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</si>
  <si>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</si>
  <si>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</si>
  <si>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</si>
  <si>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</si>
  <si>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</si>
  <si>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</si>
  <si>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</si>
  <si>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</si>
  <si>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</si>
  <si>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</si>
  <si>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</si>
  <si>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</si>
  <si>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</si>
  <si>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</si>
  <si>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</si>
  <si>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</si>
  <si>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</si>
  <si>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</si>
  <si>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</si>
  <si>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</si>
  <si>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</si>
  <si>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</si>
  <si>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</si>
  <si>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</si>
  <si>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</si>
  <si>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</si>
  <si>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</si>
  <si>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</si>
  <si>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</si>
  <si>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</si>
  <si>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</si>
  <si>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</si>
  <si>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</si>
  <si>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</si>
  <si>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</si>
  <si>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</si>
  <si>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</si>
  <si>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</si>
  <si>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</si>
  <si>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</si>
  <si>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</si>
  <si>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</si>
  <si>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</si>
  <si>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</si>
  <si>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</si>
  <si>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</si>
  <si>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</si>
  <si>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</si>
  <si>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</si>
  <si>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</si>
  <si>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</si>
  <si>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</si>
  <si>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</si>
  <si>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</si>
  <si>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</si>
  <si>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</si>
  <si>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</si>
  <si>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</si>
  <si>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</si>
  <si>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</si>
  <si>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</si>
  <si>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</si>
  <si>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</si>
  <si>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</si>
  <si>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</si>
  <si>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</si>
  <si>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</si>
  <si>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</si>
  <si>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</si>
  <si>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</si>
  <si>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</si>
  <si>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</si>
  <si>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</si>
  <si>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</si>
  <si>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</si>
  <si>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</si>
  <si>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</si>
  <si>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</si>
  <si>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</si>
  <si>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</si>
  <si>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</si>
  <si>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</si>
  <si>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</si>
  <si>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</si>
  <si>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</si>
  <si>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</si>
  <si>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</si>
  <si>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</si>
  <si>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</si>
  <si>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</si>
  <si>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</si>
  <si>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</si>
  <si>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</si>
  <si>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</si>
  <si>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</si>
  <si>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</si>
  <si>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</si>
  <si>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</si>
  <si>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</si>
  <si>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</si>
  <si>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</si>
  <si>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</si>
  <si>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</si>
  <si>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</si>
  <si>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</si>
  <si>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</si>
  <si>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</si>
  <si>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</si>
  <si>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</si>
  <si>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</si>
  <si>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</si>
  <si>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</si>
  <si>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</si>
  <si>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</si>
  <si>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</si>
  <si>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</si>
  <si>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</si>
  <si>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</si>
  <si>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</si>
  <si>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</si>
  <si>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</si>
  <si>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</si>
  <si>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</si>
  <si>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</si>
  <si>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</si>
  <si>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</si>
  <si>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</si>
  <si>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</si>
  <si>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</si>
  <si>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</si>
  <si>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</si>
  <si>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</si>
  <si>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</si>
  <si>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</si>
  <si>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</si>
  <si>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</si>
  <si>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</si>
  <si>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</si>
  <si>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</si>
  <si>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</si>
  <si>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</si>
  <si>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</si>
  <si>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</si>
  <si>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</si>
  <si>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</si>
  <si>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</si>
  <si>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</si>
  <si>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</si>
  <si>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</si>
  <si>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</si>
  <si>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</si>
  <si>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</si>
  <si>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</si>
  <si>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</si>
  <si>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</si>
  <si>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</si>
  <si>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</si>
  <si>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</si>
  <si>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</si>
  <si>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</si>
  <si>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</si>
  <si>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</si>
  <si>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</si>
  <si>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</si>
  <si>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</si>
  <si>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</si>
  <si>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</si>
  <si>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</si>
  <si>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</si>
  <si>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</si>
  <si>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</si>
  <si>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</si>
  <si>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</si>
  <si>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</si>
  <si>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</si>
  <si>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</si>
  <si>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</si>
  <si>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</si>
  <si>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</si>
  <si>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</si>
  <si>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</si>
  <si>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</si>
  <si>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</si>
  <si>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</si>
  <si>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</si>
  <si>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</si>
  <si>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</si>
  <si>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</si>
  <si>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</si>
  <si>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</si>
  <si>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</si>
  <si>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</si>
  <si>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</si>
  <si>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</si>
  <si>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</si>
  <si>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</si>
  <si>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</si>
  <si>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</si>
  <si>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</si>
  <si>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</si>
  <si>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</si>
  <si>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</si>
  <si>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</si>
  <si>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</si>
  <si>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</si>
  <si>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</si>
  <si>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</si>
  <si>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</si>
  <si>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</si>
  <si>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</si>
  <si>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</si>
  <si>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</si>
  <si>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</si>
  <si>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</si>
  <si>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</si>
  <si>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</si>
  <si>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</si>
  <si>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</si>
  <si>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</si>
  <si>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</si>
  <si>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</si>
  <si>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</si>
  <si>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</si>
  <si>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</si>
  <si>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</si>
  <si>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</si>
  <si>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</si>
  <si>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</si>
  <si>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</si>
  <si>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</si>
  <si>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</si>
  <si>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</si>
  <si>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</si>
  <si>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</si>
  <si>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</si>
  <si>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</si>
  <si>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</si>
  <si>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</si>
  <si>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</si>
  <si>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</si>
  <si>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</si>
  <si>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</si>
  <si>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</si>
  <si>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</si>
  <si>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</si>
  <si>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</si>
  <si>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</si>
  <si>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</si>
  <si>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</si>
  <si>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</si>
  <si>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</si>
  <si>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</si>
  <si>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</si>
  <si>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</si>
  <si>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</si>
  <si>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</si>
  <si>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</si>
  <si>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</si>
  <si>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</si>
  <si>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</si>
  <si>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</si>
  <si>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</si>
  <si>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</si>
  <si>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</si>
  <si>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</si>
  <si>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</si>
  <si>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</si>
  <si>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</si>
  <si>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</si>
  <si>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</si>
  <si>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</si>
  <si>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</si>
  <si>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</si>
  <si>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</si>
  <si>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</si>
  <si>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</si>
  <si>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</si>
  <si>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</si>
  <si>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</si>
  <si>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</si>
  <si>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</si>
  <si>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</si>
  <si>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</si>
  <si>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</si>
  <si>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</si>
  <si>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</si>
  <si>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</si>
  <si>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</si>
  <si>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</si>
  <si>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</si>
  <si>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</si>
  <si>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</si>
  <si>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</si>
  <si>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</si>
  <si>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</si>
  <si>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</si>
  <si>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</si>
  <si>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</si>
  <si>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</si>
  <si>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</si>
  <si>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</si>
  <si>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</si>
  <si>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</si>
  <si>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</si>
  <si>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</si>
  <si>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</si>
  <si>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</si>
  <si>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</si>
  <si>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</si>
  <si>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</si>
  <si>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</si>
  <si>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</si>
  <si>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</si>
  <si>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</si>
  <si>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</si>
  <si>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</si>
  <si>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</si>
  <si>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</si>
  <si>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</si>
  <si>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</si>
  <si>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</si>
  <si>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</si>
  <si>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</si>
  <si>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</si>
  <si>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</si>
  <si>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</si>
  <si>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</si>
  <si>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</si>
  <si>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</si>
  <si>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</si>
  <si>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</si>
  <si>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</si>
  <si>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</si>
  <si>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</si>
  <si>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</si>
  <si>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</si>
  <si>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</si>
  <si>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</si>
  <si>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</si>
  <si>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</si>
  <si>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</si>
  <si>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</si>
  <si>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</si>
  <si>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</si>
  <si>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</si>
  <si>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</si>
  <si>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</si>
  <si>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</si>
  <si>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</si>
  <si>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</si>
  <si>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</si>
  <si>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</si>
  <si>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</si>
  <si>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</si>
  <si>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</si>
  <si>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</si>
  <si>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</si>
  <si>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</si>
  <si>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</si>
  <si>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</si>
  <si>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</si>
  <si>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</si>
  <si>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</si>
  <si>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</si>
  <si>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</si>
  <si>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</si>
  <si>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</si>
  <si>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</si>
  <si>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</si>
  <si>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</si>
  <si>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</si>
  <si>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</si>
  <si>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</si>
  <si>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</si>
  <si>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</si>
  <si>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</si>
  <si>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</si>
  <si>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</si>
  <si>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</si>
  <si>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</si>
  <si>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</si>
  <si>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</si>
  <si>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</si>
  <si>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</si>
  <si>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</si>
  <si>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</si>
  <si>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</si>
  <si>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</si>
  <si>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</si>
  <si>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</si>
  <si>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</si>
  <si>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</si>
  <si>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</si>
  <si>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</si>
  <si>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</si>
  <si>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</si>
  <si>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</si>
  <si>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</si>
  <si>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</si>
  <si>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</si>
  <si>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</si>
  <si>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</si>
  <si>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</si>
  <si>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</si>
  <si>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</si>
  <si>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</si>
  <si>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</si>
  <si>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</si>
  <si>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</si>
  <si>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</si>
  <si>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</si>
  <si>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</si>
  <si>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</si>
  <si>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</si>
  <si>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</si>
  <si>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</si>
  <si>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</si>
  <si>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</si>
  <si>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</si>
  <si>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</si>
  <si>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</si>
  <si>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</si>
  <si>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</si>
  <si>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</si>
  <si>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</si>
  <si>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</si>
  <si>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</si>
  <si>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</si>
  <si>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</si>
  <si>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</si>
  <si>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</si>
  <si>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</si>
  <si>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</si>
  <si>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</si>
  <si>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</si>
  <si>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</si>
  <si>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</si>
  <si>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</si>
  <si>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</si>
  <si>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</si>
  <si>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</si>
  <si>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</si>
  <si>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</si>
  <si>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</si>
  <si>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</si>
  <si>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</si>
  <si>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</si>
  <si>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</si>
  <si>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</si>
  <si>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</si>
  <si>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</si>
  <si>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</si>
  <si>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</si>
  <si>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</si>
  <si>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</si>
  <si>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</si>
  <si>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</si>
  <si>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</si>
  <si>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</si>
  <si>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</si>
  <si>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</si>
  <si>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</si>
  <si>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</si>
  <si>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</si>
  <si>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</si>
  <si>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</si>
  <si>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</si>
  <si>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</si>
  <si>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</si>
  <si>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</si>
  <si>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</si>
  <si>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</si>
  <si>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</si>
  <si>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</si>
  <si>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</si>
  <si>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</si>
  <si>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</si>
  <si>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</si>
  <si>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</si>
  <si>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</si>
  <si>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</si>
  <si>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</si>
  <si>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</si>
  <si>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</si>
  <si>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</si>
  <si>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</si>
  <si>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</si>
  <si>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</si>
  <si>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</si>
  <si>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</si>
  <si>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</si>
  <si>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</si>
  <si>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</si>
  <si>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</si>
  <si>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</si>
  <si>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</si>
  <si>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</si>
  <si>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</si>
  <si>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</si>
  <si>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</si>
  <si>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</si>
  <si>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</si>
  <si>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</si>
  <si>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</si>
  <si>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</si>
  <si>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</si>
  <si>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</si>
  <si>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</si>
  <si>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</si>
  <si>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</si>
  <si>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</si>
  <si>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</si>
  <si>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</si>
  <si>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</si>
  <si>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</si>
  <si>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</si>
  <si>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</si>
  <si>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</si>
  <si>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</si>
  <si>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</si>
  <si>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</si>
  <si>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</si>
  <si>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</si>
  <si>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</si>
  <si>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</si>
  <si>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</si>
  <si>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</si>
  <si>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</si>
  <si>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</si>
  <si>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</si>
  <si>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</si>
  <si>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</si>
  <si>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</si>
  <si>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</si>
  <si>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</si>
  <si>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</si>
  <si>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</si>
  <si>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</si>
  <si>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</si>
  <si>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</si>
  <si>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</si>
  <si>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</si>
  <si>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</si>
  <si>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</si>
  <si>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</si>
  <si>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</si>
  <si>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</si>
  <si>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</si>
  <si>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</si>
  <si>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</si>
  <si>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</si>
  <si>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</si>
  <si>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</si>
  <si>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</si>
  <si>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</si>
  <si>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</si>
  <si>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</si>
  <si>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</si>
  <si>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</si>
  <si>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</si>
  <si>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</si>
  <si>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</si>
  <si>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</si>
  <si>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</si>
  <si>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</si>
  <si>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</si>
  <si>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</si>
  <si>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</si>
  <si>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</si>
  <si>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</si>
  <si>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</si>
  <si>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</si>
  <si>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</si>
  <si>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</si>
  <si>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</si>
  <si>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</si>
  <si>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</si>
  <si>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</si>
  <si>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</si>
  <si>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</si>
  <si>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</si>
  <si>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</si>
  <si>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</si>
  <si>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</si>
  <si>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</si>
  <si>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</si>
  <si>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</si>
  <si>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</si>
  <si>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</si>
  <si>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</si>
  <si>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</si>
  <si>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</si>
  <si>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</si>
  <si>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</si>
  <si>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</si>
  <si>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</si>
  <si>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</si>
  <si>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</si>
  <si>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</si>
  <si>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</si>
  <si>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</si>
  <si>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</si>
  <si>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</si>
  <si>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</si>
  <si>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</si>
  <si>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</si>
  <si>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</si>
  <si>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</si>
  <si>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</si>
  <si>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</si>
  <si>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</si>
  <si>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</si>
  <si>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</si>
  <si>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</si>
  <si>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</si>
  <si>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</si>
  <si>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</si>
  <si>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</si>
  <si>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</si>
  <si>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</si>
  <si>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</si>
  <si>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</si>
  <si>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</si>
  <si>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</si>
  <si>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</si>
  <si>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</si>
  <si>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</si>
  <si>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</si>
  <si>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</si>
  <si>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</si>
  <si>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</si>
  <si>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</si>
  <si>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</si>
  <si>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</si>
  <si>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</si>
  <si>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</si>
  <si>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</si>
  <si>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</si>
  <si>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</si>
  <si>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</si>
  <si>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</si>
  <si>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</si>
  <si>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</si>
  <si>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</si>
  <si>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</si>
  <si>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</si>
  <si>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</si>
  <si>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</si>
  <si>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</si>
  <si>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</si>
  <si>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</si>
  <si>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</si>
  <si>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</si>
  <si>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</si>
  <si>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</si>
  <si>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</si>
  <si>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</si>
  <si>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</si>
  <si>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</si>
  <si>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</si>
  <si>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</si>
  <si>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</si>
  <si>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</si>
  <si>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</si>
  <si>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</si>
  <si>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</si>
  <si>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</si>
  <si>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</si>
  <si>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</si>
  <si>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</si>
  <si>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</si>
  <si>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</si>
  <si>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</si>
  <si>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</si>
  <si>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</si>
  <si>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</si>
  <si>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</si>
  <si>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</si>
  <si>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</si>
  <si>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</si>
  <si>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</si>
  <si>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</si>
  <si>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</si>
  <si>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</si>
  <si>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</si>
  <si>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</si>
  <si>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</si>
  <si>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</si>
  <si>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</si>
  <si>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</si>
  <si>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</si>
  <si>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</si>
  <si>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</si>
  <si>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</si>
  <si>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</si>
  <si>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</si>
  <si>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</si>
  <si>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</si>
  <si>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</si>
  <si>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</si>
  <si>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</si>
  <si>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</si>
  <si>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</si>
  <si>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</si>
  <si>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</si>
  <si>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</si>
  <si>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</si>
  <si>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</si>
  <si>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</si>
  <si>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</si>
  <si>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</si>
  <si>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</si>
  <si>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</si>
  <si>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</si>
  <si>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</si>
  <si>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</si>
  <si>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</si>
  <si>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</si>
  <si>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</si>
  <si>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</si>
  <si>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</si>
  <si>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</si>
  <si>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</si>
  <si>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</si>
  <si>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</si>
  <si>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</si>
  <si>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</si>
  <si>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</si>
  <si>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</si>
  <si>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</si>
  <si>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</si>
  <si>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</si>
  <si>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</si>
  <si>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</si>
  <si>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</si>
  <si>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</si>
  <si>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</si>
  <si>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</si>
  <si>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</si>
  <si>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</si>
  <si>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</si>
  <si>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</si>
  <si>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</si>
  <si>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</si>
  <si>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</si>
  <si>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</si>
  <si>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</si>
  <si>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</si>
  <si>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</si>
  <si>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</si>
  <si>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</si>
  <si>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</si>
  <si>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</si>
  <si>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</si>
  <si>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</si>
  <si>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</si>
  <si>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</si>
  <si>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</si>
  <si>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</si>
  <si>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</si>
  <si>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</si>
  <si>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</si>
  <si>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</si>
  <si>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</si>
  <si>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</si>
  <si>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</si>
  <si>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</si>
  <si>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</si>
  <si>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</si>
  <si>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</si>
  <si>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</si>
  <si>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</si>
  <si>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</si>
  <si>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</si>
  <si>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</si>
  <si>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</si>
  <si>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</si>
  <si>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</si>
  <si>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</si>
  <si>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</si>
  <si>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</si>
  <si>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</si>
  <si>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</si>
  <si>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</si>
  <si>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</si>
  <si>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</si>
  <si>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</si>
  <si>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</si>
  <si>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</si>
  <si>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</si>
  <si>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</si>
  <si>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</si>
  <si>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</si>
  <si>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</si>
  <si>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</si>
  <si>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</si>
  <si>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</si>
  <si>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</si>
  <si>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</si>
  <si>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</si>
  <si>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</si>
  <si>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</si>
  <si>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</si>
  <si>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</si>
  <si>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</si>
  <si>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</si>
  <si>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</si>
  <si>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</si>
  <si>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</si>
  <si>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</si>
  <si>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</si>
  <si>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</si>
  <si>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</si>
  <si>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</si>
  <si>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</si>
  <si>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</si>
  <si>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</si>
  <si>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</si>
  <si>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</si>
  <si>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</si>
  <si>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</si>
  <si>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</si>
  <si>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</si>
  <si>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</si>
  <si>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</si>
  <si>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</si>
  <si>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</si>
  <si>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</si>
  <si>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</si>
  <si>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</si>
  <si>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</si>
  <si>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</si>
  <si>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</si>
  <si>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</si>
  <si>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</si>
  <si>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</si>
  <si>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</si>
  <si>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</si>
  <si>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</si>
  <si>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</si>
  <si>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</si>
  <si>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</si>
  <si>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</si>
  <si>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</si>
  <si>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</si>
  <si>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</si>
  <si>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</si>
  <si>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</si>
  <si>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</si>
  <si>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</si>
  <si>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</si>
  <si>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</si>
  <si>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</si>
  <si>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</si>
  <si>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</si>
  <si>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</si>
  <si>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</si>
  <si>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</si>
  <si>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</si>
  <si>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</si>
  <si>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</si>
  <si>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</si>
  <si>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</si>
  <si>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</si>
  <si>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</si>
  <si>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</si>
  <si>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</si>
  <si>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</si>
  <si>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</si>
  <si>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</si>
  <si>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</si>
  <si>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</si>
  <si>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</si>
  <si>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</si>
  <si>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</si>
  <si>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</si>
  <si>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</si>
  <si>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</si>
  <si>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</si>
  <si>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</si>
  <si>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</si>
  <si>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</si>
  <si>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</si>
  <si>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</si>
  <si>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</si>
  <si>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</si>
  <si>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</si>
  <si>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</si>
  <si>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</si>
  <si>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</si>
  <si>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</si>
  <si>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</si>
  <si>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</si>
  <si>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</si>
  <si>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</si>
  <si>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</si>
  <si>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</si>
  <si>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</si>
  <si>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</si>
  <si>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</si>
  <si>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</si>
  <si>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</si>
  <si>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</si>
  <si>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</si>
  <si>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</si>
  <si>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</si>
  <si>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</si>
  <si>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</si>
  <si>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</si>
  <si>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</si>
  <si>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</si>
  <si>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</si>
  <si>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</si>
  <si>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</si>
  <si>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</si>
  <si>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</si>
  <si>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</si>
  <si>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</si>
  <si>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</si>
  <si>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</si>
  <si>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</si>
  <si>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</si>
  <si>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</si>
  <si>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</si>
  <si>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</si>
  <si>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</si>
  <si>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</si>
  <si>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</si>
  <si>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</si>
  <si>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</si>
  <si>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</si>
  <si>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</si>
  <si>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</si>
  <si>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</si>
  <si>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</si>
  <si>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</si>
  <si>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</si>
  <si>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</si>
  <si>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</si>
  <si>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</si>
  <si>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</si>
  <si>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</si>
  <si>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</si>
  <si>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</si>
  <si>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</si>
  <si>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</si>
  <si>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</si>
  <si>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</si>
  <si>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</si>
  <si>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</si>
  <si>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</si>
  <si>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</si>
  <si>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</si>
  <si>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</si>
  <si>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</si>
  <si>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</si>
  <si>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</si>
  <si>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</si>
  <si>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</si>
  <si>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</si>
  <si>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</si>
  <si>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</si>
  <si>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</si>
  <si>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</si>
  <si>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</si>
  <si>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</si>
  <si>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</si>
  <si>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</si>
  <si>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</si>
  <si>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</si>
  <si>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</si>
  <si>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</si>
  <si>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</si>
  <si>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</si>
  <si>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</si>
  <si>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</si>
  <si>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</si>
  <si>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</si>
  <si>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</si>
  <si>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</si>
  <si>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</si>
  <si>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</si>
  <si>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</si>
  <si>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</si>
  <si>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</si>
  <si>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</si>
  <si>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</si>
  <si>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</si>
  <si>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</si>
  <si>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</si>
  <si>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</si>
  <si>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</si>
  <si>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</si>
  <si>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</si>
  <si>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</si>
  <si>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</si>
  <si>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</si>
  <si>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</si>
  <si>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</si>
  <si>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</si>
  <si>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</si>
  <si>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</si>
  <si>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</si>
  <si>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</si>
  <si>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</si>
  <si>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</si>
  <si>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</si>
  <si>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</si>
  <si>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</si>
  <si>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</si>
  <si>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</si>
  <si>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</si>
  <si>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</si>
  <si>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</si>
  <si>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</si>
  <si>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</si>
  <si>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</si>
  <si>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</si>
  <si>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</si>
  <si>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</si>
  <si>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</si>
  <si>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</si>
  <si>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</si>
  <si>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</si>
  <si>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</si>
  <si>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</si>
  <si>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</si>
  <si>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</si>
  <si>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</si>
  <si>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</si>
  <si>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</si>
  <si>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</si>
  <si>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</si>
  <si>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</si>
  <si>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</si>
  <si>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</si>
  <si>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</si>
  <si>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</si>
  <si>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</si>
  <si>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</si>
  <si>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</si>
  <si>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</si>
  <si>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</si>
  <si>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</si>
  <si>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</si>
  <si>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</si>
  <si>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</si>
  <si>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</si>
  <si>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</si>
  <si>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</si>
  <si>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</si>
  <si>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</si>
  <si>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</si>
  <si>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</si>
  <si>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</si>
  <si>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</si>
  <si>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</si>
  <si>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</si>
  <si>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</si>
  <si>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</si>
  <si>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</si>
  <si>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</si>
  <si>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</si>
  <si>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</si>
  <si>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</si>
  <si>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</si>
  <si>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</si>
  <si>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</si>
  <si>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</si>
  <si>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</si>
  <si>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</si>
  <si>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</si>
  <si>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</si>
  <si>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</si>
  <si>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</si>
  <si>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</si>
  <si>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</si>
  <si>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</si>
  <si>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</si>
  <si>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</si>
  <si>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</si>
  <si>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</si>
  <si>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</si>
  <si>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</si>
  <si>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</si>
  <si>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</si>
  <si>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</si>
  <si>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</si>
  <si>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</si>
  <si>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</si>
  <si>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</si>
  <si>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</si>
  <si>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</si>
  <si>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</si>
  <si>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</si>
  <si>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</si>
  <si>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</si>
  <si>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</si>
  <si>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</si>
  <si>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</si>
  <si>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</si>
  <si>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</si>
  <si>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</si>
  <si>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</si>
  <si>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</si>
  <si>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</si>
  <si>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</si>
  <si>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</si>
  <si>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</si>
  <si>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</si>
  <si>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</si>
  <si>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</si>
  <si>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</si>
  <si>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</si>
  <si>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</si>
  <si>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</si>
  <si>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</si>
  <si>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</si>
  <si>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</si>
  <si>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</si>
  <si>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</si>
  <si>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</si>
  <si>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</si>
  <si>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</si>
  <si>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</si>
  <si>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</si>
  <si>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</si>
  <si>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</si>
  <si>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</si>
  <si>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</si>
  <si>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</si>
  <si>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</si>
  <si>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</si>
  <si>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</si>
  <si>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</si>
  <si>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</si>
  <si>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</si>
  <si>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</si>
  <si>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</si>
  <si>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</si>
  <si>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</si>
  <si>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</si>
  <si>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</si>
  <si>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</si>
  <si>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</si>
  <si>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</si>
  <si>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</si>
  <si>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</si>
  <si>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</si>
  <si>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</si>
  <si>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</si>
  <si>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</si>
  <si>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</si>
  <si>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</si>
  <si>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</si>
  <si>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</si>
  <si>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</si>
  <si>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</si>
  <si>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</si>
  <si>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</si>
  <si>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</si>
  <si>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</si>
  <si>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</si>
  <si>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</si>
  <si>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</si>
  <si>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</si>
  <si>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</si>
  <si>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</si>
  <si>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</si>
  <si>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</si>
  <si>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</si>
  <si>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</si>
  <si>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</si>
  <si>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</si>
  <si>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</si>
  <si>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</si>
  <si>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</si>
  <si>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</si>
  <si>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</si>
  <si>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</si>
  <si>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</si>
  <si>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</si>
  <si>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</si>
  <si>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</si>
  <si>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</si>
  <si>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</si>
  <si>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</si>
  <si>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</si>
  <si>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</si>
  <si>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</si>
  <si>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</si>
  <si>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</si>
  <si>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</si>
  <si>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</si>
  <si>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</si>
  <si>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</si>
  <si>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</si>
  <si>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</si>
  <si>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</si>
  <si>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</si>
  <si>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</si>
  <si>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</si>
  <si>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</si>
  <si>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</si>
  <si>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</si>
  <si>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</si>
  <si>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</si>
  <si>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</si>
  <si>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</si>
  <si>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</si>
  <si>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</si>
  <si>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</si>
  <si>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</si>
  <si>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</si>
  <si>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</si>
  <si>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</si>
  <si>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</si>
  <si>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</si>
  <si>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</si>
  <si>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</si>
  <si>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</si>
  <si>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</si>
  <si>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</si>
  <si>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</si>
  <si>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</si>
  <si>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</si>
  <si>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</si>
  <si>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</si>
  <si>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</si>
  <si>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</si>
  <si>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</si>
  <si>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</si>
  <si>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</si>
  <si>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</si>
  <si>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</si>
  <si>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</si>
  <si>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</si>
  <si>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</si>
  <si>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</si>
  <si>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</si>
  <si>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</si>
  <si>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</si>
  <si>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</si>
  <si>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</si>
  <si>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</si>
  <si>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</si>
  <si>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</si>
  <si>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</si>
  <si>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</si>
  <si>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</si>
  <si>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</si>
  <si>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</si>
  <si>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</si>
  <si>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</si>
  <si>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</si>
  <si>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</si>
  <si>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</si>
  <si>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</si>
  <si>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</si>
  <si>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</si>
  <si>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</si>
  <si>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</si>
  <si>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</si>
  <si>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</si>
  <si>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</si>
  <si>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</si>
  <si>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</si>
  <si>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</si>
  <si>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</si>
  <si>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</si>
  <si>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</si>
  <si>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</si>
  <si>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</si>
  <si>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</si>
  <si>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</si>
  <si>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</si>
  <si>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</si>
  <si>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</si>
  <si>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</si>
  <si>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</si>
  <si>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</si>
  <si>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</si>
  <si>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</si>
  <si>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</si>
  <si>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</si>
  <si>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</si>
  <si>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</si>
  <si>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</si>
  <si>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</si>
  <si>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</si>
  <si>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</si>
  <si>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</si>
  <si>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</si>
  <si>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</si>
  <si>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</si>
  <si>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</si>
  <si>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</si>
  <si>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</si>
  <si>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</si>
  <si>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</si>
  <si>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</si>
  <si>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</si>
  <si>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</si>
  <si>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</si>
  <si>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</si>
  <si>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</si>
  <si>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</si>
  <si>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</si>
  <si>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</si>
  <si>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</si>
  <si>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</si>
  <si>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</si>
  <si>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</si>
  <si>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</si>
  <si>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</si>
  <si>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</si>
  <si>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</si>
  <si>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</si>
  <si>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</si>
  <si>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</si>
  <si>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</si>
  <si>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</si>
  <si>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</si>
  <si>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</si>
  <si>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</si>
  <si>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</si>
  <si>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</si>
  <si>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</si>
  <si>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</si>
  <si>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</si>
  <si>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</si>
  <si>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</si>
  <si>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</si>
  <si>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</si>
  <si>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</si>
  <si>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</si>
  <si>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</si>
  <si>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</si>
  <si>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</si>
  <si>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</si>
  <si>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</si>
  <si>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</si>
  <si>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</si>
  <si>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</si>
  <si>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</si>
  <si>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</si>
  <si>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</si>
  <si>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</si>
  <si>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</si>
  <si>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</si>
  <si>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</si>
  <si>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</si>
  <si>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</si>
  <si>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</si>
  <si>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</si>
  <si>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</si>
  <si>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</si>
  <si>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</si>
  <si>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</si>
  <si>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</si>
  <si>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</si>
  <si>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</si>
  <si>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</si>
  <si>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</si>
  <si>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</si>
  <si>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</si>
  <si>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</si>
  <si>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</si>
  <si>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</si>
  <si>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</si>
  <si>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</si>
  <si>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</si>
  <si>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</si>
  <si>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</si>
  <si>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</si>
  <si>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</si>
  <si>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</si>
  <si>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</si>
  <si>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</si>
  <si>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</si>
  <si>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</si>
  <si>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</si>
  <si>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</si>
  <si>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</si>
  <si>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</si>
  <si>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</si>
  <si>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</si>
  <si>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</si>
  <si>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</si>
  <si>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</si>
  <si>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</si>
  <si>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</si>
  <si>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</si>
  <si>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</si>
  <si>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</si>
  <si>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</si>
  <si>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</si>
  <si>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</si>
  <si>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</si>
  <si>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</si>
  <si>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</si>
  <si>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</si>
  <si>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</si>
  <si>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</si>
  <si>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</si>
  <si>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</si>
  <si>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</si>
  <si>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</si>
  <si>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</si>
  <si>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</si>
  <si>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</si>
  <si>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</si>
  <si>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</si>
  <si>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</si>
  <si>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</si>
  <si>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</si>
  <si>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</si>
  <si>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</si>
  <si>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</si>
  <si>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</si>
  <si>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</si>
  <si>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</si>
  <si>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</si>
  <si>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</si>
  <si>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</si>
  <si>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</si>
  <si>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</si>
  <si>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</si>
  <si>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</si>
  <si>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</si>
  <si>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</si>
  <si>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</si>
  <si>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</si>
  <si>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</si>
  <si>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</si>
  <si>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</si>
  <si>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</si>
  <si>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</si>
  <si>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</si>
  <si>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</si>
  <si>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</si>
  <si>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</si>
  <si>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</si>
  <si>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</si>
  <si>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</si>
  <si>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</si>
  <si>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</si>
  <si>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</si>
  <si>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</si>
  <si>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</si>
  <si>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</si>
  <si>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</si>
  <si>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</si>
  <si>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</si>
  <si>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</si>
  <si>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</si>
  <si>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</si>
  <si>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</si>
  <si>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</si>
  <si>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</si>
  <si>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</si>
  <si>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</si>
  <si>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</si>
  <si>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</si>
  <si>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</si>
  <si>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</si>
  <si>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</si>
  <si>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</si>
  <si>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</si>
  <si>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</si>
  <si>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</si>
  <si>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</si>
  <si>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</si>
  <si>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</si>
  <si>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</si>
  <si>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</si>
  <si>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</si>
  <si>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</si>
  <si>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</si>
  <si>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</si>
  <si>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</si>
  <si>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</si>
  <si>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</si>
  <si>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</si>
  <si>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</si>
  <si>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</si>
  <si>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</si>
  <si>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</si>
  <si>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</si>
  <si>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</si>
  <si>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</si>
  <si>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</si>
  <si>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</si>
  <si>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</si>
  <si>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</si>
  <si>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</si>
  <si>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</si>
  <si>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</si>
  <si>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</si>
  <si>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</si>
  <si>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</si>
  <si>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</si>
  <si>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</si>
  <si>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</si>
  <si>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</si>
  <si>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</si>
  <si>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</si>
  <si>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</si>
  <si>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</si>
  <si>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</si>
  <si>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</si>
  <si>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</si>
  <si>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</si>
  <si>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</si>
  <si>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</si>
  <si>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</si>
  <si>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</si>
  <si>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</si>
  <si>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</si>
  <si>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</si>
  <si>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</si>
  <si>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</si>
  <si>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</si>
  <si>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</si>
  <si>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</si>
  <si>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</si>
  <si>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</si>
  <si>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</si>
  <si>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</si>
  <si>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</si>
  <si>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</si>
  <si>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</si>
  <si>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</si>
  <si>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</si>
  <si>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</si>
  <si>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</si>
  <si>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</si>
  <si>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</si>
  <si>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</si>
  <si>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</si>
  <si>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</si>
  <si>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</si>
  <si>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</si>
  <si>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</si>
  <si>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</si>
  <si>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</si>
  <si>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</si>
  <si>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</si>
  <si>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</si>
  <si>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</si>
  <si>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</si>
  <si>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</si>
  <si>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</si>
  <si>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</si>
  <si>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</si>
  <si>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</si>
  <si>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</si>
  <si>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</si>
  <si>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</si>
  <si>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</si>
  <si>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</si>
  <si>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</si>
  <si>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</si>
  <si>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</si>
  <si>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</si>
  <si>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</si>
  <si>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</si>
  <si>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</si>
  <si>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</si>
  <si>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</si>
  <si>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</si>
  <si>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</si>
  <si>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</si>
  <si>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</si>
  <si>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</si>
  <si>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</si>
  <si>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</si>
  <si>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</si>
  <si>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</si>
  <si>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</si>
  <si>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</si>
  <si>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</si>
  <si>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</si>
  <si>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</si>
  <si>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</si>
  <si>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</si>
  <si>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</si>
  <si>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</si>
  <si>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</si>
  <si>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</si>
  <si>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</si>
  <si>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</si>
  <si>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</si>
  <si>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</si>
  <si>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</si>
  <si>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</si>
  <si>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</si>
  <si>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</si>
  <si>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</si>
  <si>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</si>
  <si>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</si>
  <si>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</si>
  <si>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</si>
  <si>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</si>
  <si>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</si>
  <si>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</si>
  <si>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</si>
  <si>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</si>
  <si>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</si>
  <si>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</si>
  <si>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</si>
  <si>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</si>
  <si>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</si>
  <si>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</si>
  <si>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</si>
  <si>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</si>
  <si>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</si>
  <si>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</si>
  <si>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</si>
  <si>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</si>
  <si>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</si>
  <si>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</si>
  <si>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</si>
  <si>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</si>
  <si>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</si>
  <si>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</si>
  <si>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</si>
  <si>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</si>
  <si>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</si>
  <si>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</si>
  <si>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</si>
  <si>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</si>
  <si>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</si>
  <si>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</si>
  <si>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</si>
  <si>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</si>
  <si>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</si>
  <si>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</si>
  <si>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</si>
  <si>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</si>
  <si>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</si>
  <si>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</si>
  <si>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</si>
  <si>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</si>
  <si>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</si>
  <si>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</si>
  <si>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</si>
  <si>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</si>
  <si>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</si>
  <si>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</si>
  <si>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</si>
  <si>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</si>
  <si>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</si>
  <si>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</si>
  <si>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</si>
  <si>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</si>
  <si>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</si>
  <si>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</si>
  <si>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</si>
  <si>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</si>
  <si>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</si>
  <si>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</si>
  <si>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</si>
  <si>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</si>
  <si>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</si>
  <si>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</si>
  <si>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</si>
  <si>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</si>
  <si>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</si>
  <si>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</si>
  <si>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</si>
  <si>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</si>
  <si>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</si>
  <si>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</si>
  <si>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</si>
  <si>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</si>
  <si>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</si>
  <si>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</si>
  <si>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</si>
  <si>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</si>
  <si>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</si>
  <si>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</si>
  <si>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</si>
  <si>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</si>
  <si>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</si>
  <si>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</si>
  <si>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</si>
  <si>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</si>
  <si>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</si>
  <si>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</si>
  <si>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</si>
  <si>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</si>
  <si>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</si>
  <si>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</si>
  <si>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</si>
  <si>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</si>
  <si>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</si>
  <si>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</si>
  <si>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</si>
  <si>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</si>
  <si>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</si>
  <si>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</si>
  <si>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</si>
  <si>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</si>
  <si>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</si>
  <si>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</si>
  <si>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</si>
  <si>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</si>
  <si>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</si>
  <si>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</si>
  <si>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</si>
  <si>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</si>
  <si>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</si>
  <si>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</si>
  <si>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</si>
  <si>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</si>
  <si>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</si>
  <si>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</si>
  <si>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</si>
  <si>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</si>
  <si>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</si>
  <si>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</si>
  <si>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</si>
  <si>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</si>
  <si>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</si>
  <si>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</si>
  <si>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</si>
  <si>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</si>
  <si>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</si>
  <si>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</si>
  <si>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</si>
  <si>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</si>
  <si>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</si>
  <si>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</si>
  <si>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</si>
  <si>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</si>
  <si>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</si>
  <si>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</si>
  <si>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</si>
  <si>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</si>
  <si>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</si>
  <si>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</si>
  <si>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</si>
  <si>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</si>
  <si>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</si>
  <si>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</si>
  <si>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</si>
  <si>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</si>
  <si>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</si>
  <si>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</si>
  <si>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</si>
  <si>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</si>
  <si>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</si>
  <si>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</si>
  <si>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</si>
  <si>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</si>
  <si>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</si>
  <si>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</si>
  <si>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</si>
  <si>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</si>
  <si>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</si>
  <si>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</si>
  <si>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</si>
  <si>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</si>
  <si>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</si>
  <si>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</si>
  <si>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</si>
  <si>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</si>
  <si>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</si>
  <si>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</si>
  <si>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</si>
  <si>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</si>
  <si>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</si>
  <si>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</si>
  <si>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</si>
  <si>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</si>
  <si>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</si>
  <si>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</si>
  <si>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</si>
  <si>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</si>
  <si>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</si>
  <si>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</si>
  <si>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</si>
  <si>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</si>
  <si>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</si>
  <si>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</si>
  <si>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</si>
  <si>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</si>
  <si>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</si>
  <si>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</si>
  <si>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</si>
  <si>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</si>
  <si>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</si>
  <si>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</si>
  <si>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</si>
  <si>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</si>
  <si>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</si>
  <si>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</si>
  <si>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</si>
  <si>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</si>
  <si>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</si>
  <si>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</si>
  <si>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</si>
  <si>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</si>
  <si>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</si>
  <si>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</si>
  <si>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</si>
  <si>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</si>
  <si>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</si>
  <si>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</si>
  <si>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</si>
  <si>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</si>
  <si>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</si>
  <si>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</si>
  <si>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</si>
  <si>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</si>
  <si>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</si>
  <si>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</si>
  <si>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</si>
  <si>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</si>
  <si>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</si>
  <si>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</si>
  <si>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</si>
  <si>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</si>
  <si>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</si>
  <si>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</si>
  <si>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</si>
  <si>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</si>
  <si>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</si>
  <si>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</si>
  <si>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</si>
  <si>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</si>
  <si>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</si>
  <si>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</si>
  <si>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</si>
  <si>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</si>
  <si>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</si>
  <si>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</si>
  <si>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</si>
  <si>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</si>
  <si>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</si>
  <si>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</si>
  <si>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</si>
  <si>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</si>
  <si>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</si>
  <si>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</si>
  <si>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</si>
  <si>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</si>
  <si>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</si>
  <si>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</si>
  <si>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</si>
  <si>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</si>
  <si>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</si>
  <si>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</si>
  <si>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</si>
  <si>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</si>
  <si>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</si>
  <si>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</si>
  <si>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</si>
  <si>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</si>
  <si>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</si>
  <si>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</si>
  <si>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</si>
  <si>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</si>
  <si>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</si>
  <si>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</si>
  <si>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</si>
  <si>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</si>
  <si>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</si>
  <si>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</si>
  <si>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</si>
  <si>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</si>
  <si>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</si>
  <si>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</si>
  <si>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</si>
  <si>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</si>
  <si>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</si>
  <si>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</si>
  <si>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</si>
  <si>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</si>
  <si>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</si>
  <si>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</si>
  <si>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</si>
  <si>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</si>
  <si>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</si>
  <si>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</si>
  <si>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</si>
  <si>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</si>
  <si>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</si>
  <si>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</si>
  <si>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</si>
  <si>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</si>
  <si>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</si>
  <si>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</si>
  <si>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</si>
  <si>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</si>
  <si>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</si>
  <si>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</si>
  <si>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</si>
  <si>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</si>
  <si>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</si>
  <si>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</si>
  <si>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</si>
  <si>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</si>
  <si>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</si>
  <si>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</si>
  <si>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</si>
  <si>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</si>
  <si>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</si>
  <si>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</si>
  <si>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</si>
  <si>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</si>
  <si>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</si>
  <si>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</si>
  <si>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</si>
  <si>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</si>
  <si>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</si>
  <si>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</si>
  <si>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</si>
  <si>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</si>
  <si>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</si>
  <si>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</si>
  <si>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</si>
  <si>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</si>
  <si>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</si>
  <si>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</si>
  <si>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</si>
  <si>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</si>
  <si>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</si>
  <si>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</si>
  <si>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</si>
  <si>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</si>
  <si>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</si>
  <si>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</si>
  <si>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</si>
  <si>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</si>
  <si>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</si>
  <si>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</si>
  <si>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</si>
  <si>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</si>
  <si>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</si>
  <si>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</si>
  <si>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</si>
  <si>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</si>
  <si>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</si>
  <si>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</si>
  <si>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</si>
  <si>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</si>
  <si>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</si>
  <si>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</si>
  <si>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</si>
  <si>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</si>
  <si>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</si>
  <si>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</si>
  <si>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</si>
  <si>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</si>
  <si>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</si>
  <si>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</si>
  <si>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</si>
  <si>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</si>
  <si>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</si>
  <si>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</si>
  <si>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</si>
  <si>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</si>
  <si>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</si>
  <si>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</si>
  <si>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</si>
  <si>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</si>
  <si>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</si>
  <si>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</si>
  <si>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</si>
  <si>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</si>
  <si>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</si>
  <si>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</si>
  <si>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</si>
  <si>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</si>
  <si>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</si>
  <si>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</si>
  <si>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</si>
  <si>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</si>
  <si>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</si>
  <si>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</si>
  <si>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</si>
  <si>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</si>
  <si>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</si>
  <si>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</si>
  <si>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</si>
  <si>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</si>
  <si>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</si>
  <si>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</si>
  <si>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</si>
  <si>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</si>
  <si>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</si>
  <si>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</si>
  <si>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</si>
  <si>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</si>
  <si>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</si>
  <si>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</si>
  <si>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</si>
  <si>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</si>
  <si>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</si>
  <si>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</si>
  <si>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</si>
  <si>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</si>
  <si>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</si>
  <si>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</si>
  <si>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</si>
  <si>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</si>
  <si>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</si>
  <si>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</si>
  <si>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</si>
  <si>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</si>
  <si>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</si>
  <si>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</si>
  <si>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</si>
  <si>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</si>
  <si>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</si>
  <si>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</si>
  <si>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</si>
  <si>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</si>
  <si>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</si>
  <si>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</si>
  <si>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</si>
  <si>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</si>
  <si>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</si>
  <si>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</si>
  <si>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</si>
  <si>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</si>
  <si>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</si>
  <si>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</si>
  <si>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</si>
  <si>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</si>
  <si>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</si>
  <si>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</si>
  <si>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</si>
  <si>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</si>
  <si>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</si>
  <si>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</si>
  <si>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</si>
  <si>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</si>
  <si>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</si>
  <si>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</si>
  <si>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</si>
  <si>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</si>
  <si>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</si>
  <si>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</si>
  <si>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</si>
  <si>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</si>
  <si>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</si>
  <si>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</si>
  <si>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</si>
  <si>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</si>
  <si>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</si>
  <si>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</si>
  <si>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</si>
  <si>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</si>
  <si>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</si>
  <si>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</si>
  <si>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</si>
  <si>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</si>
  <si>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</si>
  <si>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</si>
  <si>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</si>
  <si>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</si>
  <si>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</si>
  <si>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</si>
  <si>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</si>
  <si>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</si>
  <si>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</si>
  <si>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</si>
  <si>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</si>
  <si>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</si>
  <si>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</si>
  <si>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</si>
  <si>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</si>
  <si>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</si>
  <si>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</si>
  <si>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</si>
  <si>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</si>
  <si>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</si>
  <si>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</si>
  <si>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</si>
  <si>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</si>
  <si>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</si>
  <si>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</si>
  <si>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</si>
  <si>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</si>
  <si>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</si>
  <si>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</si>
  <si>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</si>
  <si>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</si>
  <si>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</si>
  <si>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</si>
  <si>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</si>
  <si>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</si>
  <si>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</si>
  <si>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</si>
  <si>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</si>
  <si>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</si>
  <si>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</si>
  <si>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</si>
  <si>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</si>
  <si>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</si>
  <si>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</si>
  <si>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</si>
  <si>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</si>
  <si>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</si>
  <si>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</si>
  <si>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</si>
  <si>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</si>
  <si>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</si>
  <si>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</si>
  <si>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</si>
  <si>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</si>
  <si>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</si>
  <si>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</si>
  <si>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</si>
  <si>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</si>
  <si>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</si>
  <si>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</si>
  <si>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</si>
  <si>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</si>
  <si>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</si>
  <si>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</si>
  <si>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</si>
  <si>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</si>
  <si>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</si>
  <si>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</si>
  <si>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</si>
  <si>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</si>
  <si>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</si>
  <si>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</si>
  <si>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</si>
  <si>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</si>
  <si>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</si>
  <si>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</si>
  <si>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</si>
  <si>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</si>
  <si>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</si>
  <si>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</si>
  <si>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</si>
  <si>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</si>
  <si>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</si>
  <si>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</si>
  <si>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</si>
  <si>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</si>
  <si>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</si>
  <si>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</si>
  <si>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</si>
  <si>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</si>
  <si>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</si>
  <si>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</si>
  <si>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</si>
  <si>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</si>
  <si>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</si>
  <si>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</si>
  <si>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</si>
  <si>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</si>
  <si>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</si>
  <si>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</si>
  <si>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</si>
  <si>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</si>
  <si>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</si>
  <si>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</si>
  <si>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</si>
  <si>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</si>
  <si>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</si>
  <si>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</si>
  <si>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</si>
  <si>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</si>
  <si>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</si>
  <si>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</si>
  <si>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</si>
  <si>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</si>
  <si>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</si>
  <si>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</si>
  <si>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</si>
  <si>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</si>
  <si>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</si>
  <si>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</si>
  <si>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</si>
  <si>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</si>
  <si>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</si>
  <si>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</si>
  <si>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</si>
  <si>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</si>
  <si>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</si>
  <si>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</si>
  <si>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</si>
  <si>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</si>
  <si>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</si>
  <si>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</si>
  <si>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</si>
  <si>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</si>
  <si>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</si>
  <si>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</si>
  <si>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</si>
  <si>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</si>
  <si>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</si>
  <si>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</si>
  <si>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</si>
  <si>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</si>
  <si>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</si>
  <si>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</si>
  <si>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</si>
  <si>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</si>
  <si>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</si>
  <si>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</si>
  <si>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</si>
  <si>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</si>
  <si>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</si>
  <si>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</si>
  <si>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</si>
  <si>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</si>
  <si>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</si>
  <si>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</si>
  <si>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</si>
  <si>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</si>
  <si>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</si>
  <si>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</si>
  <si>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</si>
  <si>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</si>
  <si>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</si>
  <si>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</si>
  <si>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</si>
  <si>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</si>
  <si>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</si>
  <si>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</si>
  <si>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</si>
  <si>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</si>
  <si>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</si>
  <si>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</si>
  <si>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</si>
  <si>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</si>
  <si>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</si>
  <si>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</si>
  <si>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</si>
  <si>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</si>
  <si>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</si>
  <si>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</si>
  <si>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</si>
  <si>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</si>
  <si>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</si>
  <si>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</si>
  <si>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</si>
  <si>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</si>
  <si>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</si>
  <si>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</si>
  <si>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</si>
  <si>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</si>
  <si>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</si>
  <si>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</si>
  <si>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</si>
  <si>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</si>
  <si>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</si>
  <si>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</si>
  <si>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</si>
  <si>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</si>
  <si>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</si>
  <si>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</si>
  <si>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</si>
  <si>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</si>
  <si>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</si>
  <si>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</si>
  <si>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</si>
  <si>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</si>
  <si>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</si>
  <si>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</si>
  <si>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</si>
  <si>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</si>
  <si>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</si>
  <si>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</si>
  <si>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</si>
  <si>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</si>
  <si>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</si>
  <si>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</si>
  <si>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</si>
  <si>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</si>
  <si>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</si>
  <si>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</si>
  <si>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</si>
  <si>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</si>
  <si>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</si>
  <si>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</si>
  <si>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</si>
  <si>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</si>
  <si>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</si>
  <si>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</si>
  <si>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</si>
  <si>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</si>
  <si>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</si>
  <si>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</si>
  <si>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</si>
  <si>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</si>
  <si>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</si>
  <si>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</si>
  <si>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</si>
  <si>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</si>
  <si>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</si>
  <si>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</si>
  <si>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</si>
  <si>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</si>
  <si>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</si>
  <si>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</si>
  <si>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</si>
  <si>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</si>
  <si>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</si>
  <si>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</si>
  <si>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</si>
  <si>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</si>
  <si>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</si>
  <si>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</si>
  <si>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</si>
  <si>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</si>
  <si>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</si>
  <si>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</si>
  <si>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</si>
  <si>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</si>
  <si>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</si>
  <si>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</si>
  <si>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</si>
  <si>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</si>
  <si>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</si>
  <si>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</si>
  <si>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</si>
  <si>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</si>
  <si>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</si>
  <si>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</si>
  <si>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</si>
  <si>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</si>
  <si>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</si>
  <si>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</si>
  <si>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</si>
  <si>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</si>
  <si>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</si>
  <si>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</si>
  <si>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</si>
  <si>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</si>
  <si>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</si>
  <si>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</si>
  <si>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</si>
  <si>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</si>
  <si>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</si>
  <si>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</si>
  <si>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</si>
  <si>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</si>
  <si>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</si>
  <si>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</si>
  <si>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</si>
  <si>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</si>
  <si>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</si>
  <si>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</si>
  <si>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</si>
  <si>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</si>
  <si>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</si>
  <si>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</si>
  <si>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</si>
  <si>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</si>
  <si>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</si>
  <si>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</si>
  <si>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</si>
  <si>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</si>
  <si>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</si>
  <si>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</si>
  <si>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</si>
  <si>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</si>
  <si>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</si>
  <si>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</si>
  <si>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</si>
  <si>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</si>
  <si>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</si>
  <si>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</si>
  <si>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</si>
  <si>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</si>
  <si>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</si>
  <si>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</si>
  <si>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</si>
  <si>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</si>
  <si>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</si>
  <si>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</si>
  <si>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</si>
  <si>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</si>
  <si>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</si>
  <si>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</si>
  <si>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</si>
  <si>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</si>
  <si>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</si>
  <si>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</si>
  <si>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</si>
  <si>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</si>
  <si>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</si>
  <si>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</si>
  <si>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</si>
  <si>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</si>
  <si>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</si>
  <si>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</si>
  <si>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</si>
  <si>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</si>
  <si>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</si>
  <si>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</si>
  <si>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</si>
  <si>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</si>
  <si>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</si>
  <si>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</si>
  <si>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</si>
  <si>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</si>
  <si>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</si>
  <si>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</si>
  <si>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</si>
  <si>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</si>
  <si>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</si>
  <si>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</si>
  <si>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</si>
  <si>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</si>
  <si>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</si>
  <si>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</si>
  <si>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</si>
  <si>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</si>
  <si>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</si>
  <si>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</si>
  <si>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</si>
  <si>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</si>
  <si>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</si>
  <si>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</si>
  <si>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</si>
  <si>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</si>
  <si>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</si>
  <si>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</si>
  <si>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</si>
  <si>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</si>
  <si>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</si>
  <si>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</si>
  <si>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</si>
  <si>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</si>
  <si>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</si>
  <si>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</si>
  <si>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</si>
  <si>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</si>
  <si>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</si>
  <si>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</si>
  <si>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</si>
  <si>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</si>
  <si>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</si>
  <si>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</si>
  <si>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</si>
  <si>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</si>
  <si>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</si>
  <si>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</si>
  <si>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</si>
  <si>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</si>
  <si>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</si>
  <si>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</si>
  <si>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</si>
  <si>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</si>
  <si>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</si>
  <si>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</si>
  <si>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</si>
  <si>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</si>
  <si>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</si>
  <si>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</si>
  <si>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</si>
  <si>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</si>
  <si>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</si>
  <si>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</si>
  <si>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</si>
  <si>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</si>
  <si>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</si>
  <si>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</si>
  <si>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</si>
  <si>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</si>
  <si>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</si>
  <si>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</si>
  <si>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</si>
  <si>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</si>
  <si>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</si>
  <si>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</si>
  <si>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</si>
  <si>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</si>
  <si>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</si>
  <si>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</si>
  <si>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</si>
  <si>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</si>
  <si>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</si>
  <si>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</si>
  <si>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</si>
  <si>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</si>
  <si>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</si>
  <si>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</si>
  <si>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</si>
  <si>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</si>
  <si>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</si>
  <si>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</si>
  <si>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</si>
  <si>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</si>
  <si>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</si>
  <si>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</si>
  <si>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</si>
  <si>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</si>
  <si>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</si>
  <si>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</si>
  <si>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</si>
  <si>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</si>
  <si>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</si>
  <si>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</si>
  <si>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</si>
  <si>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</si>
  <si>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</si>
  <si>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</si>
  <si>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</si>
  <si>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</si>
  <si>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</si>
  <si>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</si>
  <si>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</si>
  <si>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</si>
  <si>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</si>
  <si>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</si>
  <si>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</si>
  <si>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</si>
  <si>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</si>
  <si>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</si>
  <si>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</si>
  <si>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</si>
  <si>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</si>
  <si>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</si>
  <si>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</si>
  <si>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</si>
  <si>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</si>
  <si>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</si>
  <si>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</si>
  <si>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</si>
  <si>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</si>
  <si>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</si>
  <si>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</si>
  <si>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</si>
  <si>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</si>
  <si>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</si>
  <si>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</si>
  <si>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</si>
  <si>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</si>
  <si>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</si>
  <si>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</si>
  <si>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</si>
  <si>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</si>
  <si>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</si>
  <si>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</si>
  <si>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</si>
  <si>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</si>
  <si>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</si>
  <si>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</si>
  <si>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</si>
  <si>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</si>
  <si>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</si>
  <si>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</si>
  <si>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</si>
  <si>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</si>
  <si>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</si>
  <si>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</si>
  <si>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</si>
  <si>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</si>
  <si>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</si>
  <si>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</si>
  <si>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</si>
  <si>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</si>
  <si>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</si>
  <si>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</si>
  <si>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</si>
  <si>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</si>
  <si>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</si>
  <si>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</si>
  <si>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</si>
  <si>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</si>
  <si>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</si>
  <si>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</si>
  <si>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</si>
  <si>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</si>
  <si>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</si>
  <si>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</si>
  <si>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</si>
  <si>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</si>
  <si>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</si>
  <si>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</si>
  <si>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</si>
  <si>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</si>
  <si>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</si>
  <si>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</si>
  <si>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</si>
  <si>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</si>
  <si>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</si>
  <si>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</si>
  <si>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</si>
  <si>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</si>
  <si>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</si>
  <si>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</si>
  <si>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</si>
  <si>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</si>
  <si>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</si>
  <si>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</si>
  <si>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</si>
  <si>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</si>
  <si>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</si>
  <si>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</si>
  <si>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</si>
  <si>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</si>
  <si>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</si>
  <si>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</si>
  <si>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</si>
  <si>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</si>
  <si>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</si>
  <si>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</si>
  <si>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</si>
  <si>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</si>
  <si>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</si>
  <si>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</si>
  <si>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</si>
  <si>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</si>
  <si>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</si>
  <si>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</si>
  <si>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</si>
  <si>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</si>
  <si>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</si>
  <si>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</si>
  <si>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</si>
  <si>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</si>
  <si>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</si>
  <si>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</si>
  <si>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</si>
  <si>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</si>
  <si>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</si>
  <si>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</si>
  <si>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</si>
  <si>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</si>
  <si>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</si>
  <si>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</si>
  <si>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</si>
  <si>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</si>
  <si>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</si>
  <si>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</si>
  <si>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</si>
  <si>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</si>
  <si>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</si>
  <si>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</si>
  <si>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</si>
  <si>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</si>
  <si>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</si>
  <si>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</si>
  <si>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</si>
  <si>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</si>
  <si>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</si>
  <si>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</si>
  <si>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</si>
  <si>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</si>
  <si>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</si>
  <si>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</si>
  <si>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</si>
  <si>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</si>
  <si>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</si>
  <si>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</si>
  <si>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</si>
  <si>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</si>
  <si>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</si>
  <si>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</si>
  <si>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</si>
  <si>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</si>
  <si>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</si>
  <si>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</si>
  <si>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</si>
  <si>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</si>
  <si>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</si>
  <si>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</si>
  <si>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</si>
  <si>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</si>
  <si>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</si>
  <si>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</si>
  <si>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</si>
  <si>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</si>
  <si>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</si>
  <si>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</si>
  <si>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</si>
  <si>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</si>
  <si>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</si>
  <si>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</si>
  <si>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</si>
  <si>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</si>
  <si>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</si>
  <si>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</si>
  <si>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</si>
  <si>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</si>
  <si>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</si>
  <si>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</si>
  <si>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</si>
  <si>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</si>
  <si>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</si>
  <si>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</si>
  <si>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</si>
  <si>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</si>
  <si>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</si>
  <si>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</si>
  <si>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</si>
  <si>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</si>
  <si>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</si>
  <si>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</si>
  <si>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</si>
  <si>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</si>
  <si>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</si>
  <si>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</si>
  <si>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</si>
  <si>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</si>
  <si>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</si>
  <si>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</si>
  <si>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</si>
  <si>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</si>
  <si>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</si>
  <si>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</si>
  <si>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</si>
  <si>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</si>
  <si>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</si>
  <si>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</si>
  <si>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</si>
  <si>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</si>
  <si>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</si>
  <si>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</si>
  <si>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</si>
  <si>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</si>
  <si>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</si>
  <si>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</si>
  <si>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</si>
  <si>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</si>
  <si>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</si>
  <si>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</si>
  <si>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</si>
  <si>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</si>
  <si>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</si>
  <si>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</si>
  <si>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</si>
  <si>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</si>
  <si>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</si>
  <si>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</si>
  <si>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</si>
  <si>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</si>
  <si>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</si>
  <si>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</si>
  <si>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</si>
  <si>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</si>
  <si>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</si>
  <si>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</si>
  <si>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</si>
  <si>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</si>
  <si>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</si>
  <si>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</si>
  <si>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</si>
  <si>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</si>
  <si>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</si>
  <si>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</si>
  <si>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</si>
  <si>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</si>
  <si>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</si>
  <si>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</si>
  <si>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</si>
  <si>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</si>
  <si>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</si>
  <si>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</si>
  <si>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</si>
  <si>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</si>
  <si>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</si>
  <si>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</si>
  <si>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</si>
  <si>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</si>
  <si>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</si>
  <si>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</si>
  <si>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</si>
  <si>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</si>
  <si>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</si>
  <si>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</si>
  <si>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</si>
  <si>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</si>
  <si>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</si>
  <si>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</si>
  <si>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</si>
  <si>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</si>
  <si>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</si>
  <si>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</si>
  <si>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</si>
  <si>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</si>
  <si>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</si>
  <si>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</si>
  <si>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</si>
  <si>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</si>
  <si>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</si>
  <si>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</si>
  <si>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</si>
  <si>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</si>
  <si>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</si>
  <si>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</si>
  <si>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</si>
  <si>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</si>
  <si>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</si>
  <si>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</si>
  <si>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</si>
  <si>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</si>
  <si>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</si>
  <si>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</si>
  <si>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</si>
  <si>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</si>
  <si>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</si>
  <si>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</si>
  <si>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</si>
  <si>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</si>
  <si>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</si>
  <si>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</si>
  <si>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</si>
  <si>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</si>
  <si>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</si>
  <si>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</si>
  <si>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</si>
  <si>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</si>
  <si>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</si>
  <si>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</si>
  <si>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</si>
  <si>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</si>
  <si>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</si>
  <si>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</si>
  <si>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</si>
  <si>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</si>
  <si>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</si>
  <si>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</si>
  <si>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</si>
  <si>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</si>
  <si>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</si>
  <si>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</si>
  <si>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</si>
  <si>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</si>
  <si>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</si>
  <si>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</si>
  <si>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</si>
  <si>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</si>
  <si>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</si>
  <si>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</si>
  <si>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</si>
  <si>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</si>
  <si>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</si>
  <si>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</si>
  <si>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</si>
  <si>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</si>
  <si>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</si>
  <si>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</si>
  <si>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</si>
  <si>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</si>
  <si>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</si>
  <si>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</si>
  <si>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</si>
  <si>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</si>
  <si>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</si>
  <si>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</si>
  <si>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</si>
  <si>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</si>
  <si>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</si>
  <si>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</si>
  <si>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</si>
  <si>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</si>
  <si>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</si>
  <si>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</si>
  <si>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</si>
  <si>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</si>
  <si>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</si>
  <si>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</si>
  <si>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</si>
  <si>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</si>
  <si>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</si>
  <si>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</si>
  <si>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</si>
  <si>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</si>
  <si>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</si>
  <si>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</si>
  <si>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</si>
  <si>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</si>
  <si>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</si>
  <si>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</si>
  <si>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</si>
  <si>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</si>
  <si>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</si>
  <si>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</si>
  <si>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</si>
  <si>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</si>
  <si>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</si>
  <si>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</si>
  <si>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</si>
  <si>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</si>
  <si>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</si>
  <si>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</si>
  <si>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</si>
  <si>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</si>
  <si>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</si>
  <si>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</si>
  <si>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</si>
  <si>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</si>
  <si>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</si>
  <si>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</si>
  <si>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</si>
  <si>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</si>
  <si>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</si>
  <si>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</si>
  <si>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</si>
  <si>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</si>
  <si>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</si>
  <si>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</si>
  <si>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</si>
  <si>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</si>
  <si>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</si>
  <si>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</si>
  <si>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</si>
  <si>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</si>
  <si>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</si>
  <si>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</si>
  <si>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</si>
  <si>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</si>
  <si>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</si>
  <si>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</si>
  <si>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</si>
  <si>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</si>
  <si>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</si>
  <si>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</si>
  <si>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</si>
  <si>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</si>
  <si>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</si>
  <si>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</si>
  <si>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</si>
  <si>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</si>
  <si>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</si>
  <si>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</si>
  <si>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</si>
  <si>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</si>
  <si>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</si>
  <si>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</si>
  <si>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</si>
  <si>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</si>
  <si>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</si>
  <si>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</si>
  <si>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</si>
  <si>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</si>
  <si>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</si>
  <si>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</si>
  <si>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</si>
  <si>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</si>
  <si>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</si>
  <si>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</si>
  <si>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</si>
  <si>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</si>
  <si>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</si>
  <si>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</si>
  <si>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</si>
  <si>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</si>
  <si>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</si>
  <si>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</si>
  <si>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</si>
  <si>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</si>
  <si>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</si>
  <si>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</si>
  <si>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</si>
  <si>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</si>
  <si>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</si>
  <si>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</si>
  <si>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</si>
  <si>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</si>
  <si>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</si>
  <si>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</si>
  <si>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</si>
  <si>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</si>
  <si>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</si>
  <si>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</si>
  <si>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</si>
  <si>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</si>
  <si>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</si>
  <si>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</si>
  <si>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</si>
  <si>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</si>
  <si>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</si>
  <si>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</si>
  <si>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</si>
  <si>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</si>
  <si>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</si>
  <si>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</si>
  <si>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</si>
  <si>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</si>
  <si>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</si>
  <si>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</si>
  <si>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</si>
  <si>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</si>
  <si>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</si>
  <si>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</si>
  <si>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</si>
  <si>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</si>
  <si>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</si>
  <si>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</si>
  <si>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</si>
  <si>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</si>
  <si>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</si>
  <si>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</si>
  <si>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</si>
  <si>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</si>
  <si>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</si>
  <si>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</si>
  <si>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</si>
  <si>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</si>
  <si>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</si>
  <si>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</si>
  <si>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</si>
  <si>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</si>
  <si>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</si>
  <si>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</si>
  <si>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</si>
  <si>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</si>
  <si>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</si>
  <si>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</si>
  <si>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</si>
  <si>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</si>
  <si>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</si>
  <si>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</si>
  <si>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</si>
  <si>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</si>
  <si>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</si>
  <si>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</si>
  <si>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</si>
  <si>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</si>
  <si>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</si>
  <si>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</si>
  <si>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</si>
  <si>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</si>
  <si>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</si>
  <si>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</si>
  <si>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</si>
  <si>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</si>
  <si>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</si>
  <si>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</si>
  <si>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</si>
  <si>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</si>
  <si>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</si>
  <si>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</si>
  <si>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</si>
  <si>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</si>
  <si>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</si>
  <si>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</si>
  <si>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</si>
  <si>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</si>
  <si>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</si>
  <si>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</si>
  <si>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</si>
  <si>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</si>
  <si>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</si>
  <si>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</si>
  <si>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</si>
  <si>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</si>
  <si>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</si>
  <si>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</si>
  <si>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</si>
  <si>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</si>
  <si>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</si>
  <si>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</si>
  <si>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</si>
  <si>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</si>
  <si>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</si>
  <si>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</si>
  <si>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</si>
  <si>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</si>
  <si>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</si>
  <si>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</si>
  <si>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</si>
  <si>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</si>
  <si>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</si>
  <si>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</si>
  <si>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</si>
  <si>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</si>
  <si>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</si>
  <si>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</si>
  <si>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</si>
  <si>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</si>
  <si>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</si>
  <si>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</si>
  <si>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</si>
  <si>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</si>
  <si>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</si>
  <si>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</si>
  <si>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</si>
  <si>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</si>
  <si>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</si>
  <si>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</si>
  <si>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</si>
  <si>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</si>
  <si>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</si>
  <si>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</si>
  <si>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</si>
  <si>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</si>
  <si>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</si>
  <si>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</si>
  <si>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</si>
  <si>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</si>
  <si>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</si>
  <si>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</si>
  <si>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</si>
  <si>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</si>
  <si>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</si>
  <si>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</si>
  <si>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</si>
  <si>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</si>
  <si>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</si>
  <si>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</si>
  <si>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</si>
  <si>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</si>
  <si>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</si>
  <si>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</si>
  <si>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</si>
  <si>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</si>
  <si>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</si>
  <si>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</si>
  <si>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</si>
  <si>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</si>
  <si>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</si>
  <si>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</si>
  <si>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</si>
  <si>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</si>
  <si>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</si>
  <si>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</si>
  <si>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</si>
  <si>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</si>
  <si>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</si>
  <si>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</si>
  <si>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</si>
  <si>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</si>
  <si>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</si>
  <si>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</si>
  <si>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</si>
  <si>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</si>
  <si>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</si>
  <si>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</si>
  <si>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</si>
  <si>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</si>
  <si>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</si>
  <si>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</si>
  <si>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</si>
  <si>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</si>
  <si>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</si>
  <si>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</si>
  <si>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</si>
  <si>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</si>
  <si>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</si>
  <si>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</si>
  <si>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</si>
  <si>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</si>
  <si>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</si>
  <si>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</si>
  <si>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</si>
  <si>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</si>
  <si>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</si>
  <si>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</si>
  <si>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</si>
  <si>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</si>
  <si>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</si>
  <si>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</si>
  <si>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</si>
  <si>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</si>
  <si>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</si>
  <si>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</si>
  <si>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</si>
  <si>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</si>
  <si>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</si>
  <si>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</si>
  <si>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</si>
  <si>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</si>
  <si>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</si>
  <si>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</si>
  <si>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</si>
  <si>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</si>
  <si>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</si>
  <si>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</si>
  <si>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</si>
  <si>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</si>
  <si>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</si>
  <si>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</si>
  <si>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</si>
  <si>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</si>
  <si>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</si>
  <si>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</si>
  <si>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</si>
  <si>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</si>
  <si>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</si>
  <si>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</si>
  <si>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</si>
  <si>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</si>
  <si>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</si>
  <si>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</si>
  <si>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</si>
  <si>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</si>
  <si>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</si>
  <si>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</si>
  <si>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</si>
  <si>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</si>
  <si>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</si>
  <si>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</si>
  <si>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</si>
  <si>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</si>
  <si>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</si>
  <si>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</si>
  <si>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</si>
  <si>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</si>
  <si>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</si>
  <si>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</si>
  <si>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</si>
  <si>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</si>
  <si>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</si>
  <si>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</si>
  <si>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</si>
  <si>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</si>
  <si>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</si>
  <si>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</si>
  <si>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</si>
  <si>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</si>
  <si>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</si>
  <si>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</si>
  <si>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</si>
  <si>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</si>
  <si>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</si>
  <si>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</si>
  <si>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</si>
  <si>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</si>
  <si>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</si>
  <si>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</si>
  <si>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</si>
  <si>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</si>
  <si>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</si>
  <si>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</si>
  <si>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</si>
  <si>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</si>
  <si>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</si>
  <si>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</si>
  <si>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</si>
  <si>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</si>
  <si>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</si>
  <si>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</si>
  <si>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</si>
  <si>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</si>
  <si>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</si>
  <si>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</si>
  <si>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</si>
  <si>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</si>
  <si>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</si>
  <si>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</si>
  <si>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</si>
  <si>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</si>
  <si>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</si>
  <si>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</si>
  <si>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</si>
  <si>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</si>
  <si>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</si>
  <si>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</si>
  <si>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</si>
  <si>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</si>
  <si>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</si>
  <si>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</si>
  <si>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</si>
  <si>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</si>
  <si>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</si>
  <si>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</si>
  <si>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</si>
  <si>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</si>
  <si>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</si>
  <si>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</si>
  <si>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</si>
  <si>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</si>
  <si>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</si>
  <si>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</si>
  <si>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</si>
  <si>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</si>
  <si>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</si>
  <si>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</si>
  <si>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</si>
  <si>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</si>
  <si>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</si>
  <si>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</si>
  <si>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</si>
  <si>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</si>
  <si>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</si>
  <si>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</si>
  <si>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</si>
  <si>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</si>
  <si>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</si>
  <si>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</si>
  <si>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</si>
  <si>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</si>
  <si>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</si>
  <si>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</si>
  <si>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</si>
  <si>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</si>
  <si>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</si>
  <si>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</si>
  <si>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</si>
  <si>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</si>
  <si>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</si>
  <si>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</si>
  <si>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</si>
  <si>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</si>
  <si>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</si>
  <si>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</si>
  <si>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</si>
  <si>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</si>
  <si>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</si>
  <si>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</si>
  <si>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</si>
  <si>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</si>
  <si>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</si>
  <si>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</si>
  <si>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</si>
  <si>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</si>
  <si>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</si>
  <si>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</si>
  <si>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</si>
  <si>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</si>
  <si>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</si>
  <si>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</si>
  <si>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</si>
  <si>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</si>
  <si>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</si>
  <si>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</si>
  <si>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</si>
  <si>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</si>
  <si>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</si>
  <si>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</si>
  <si>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</si>
  <si>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</si>
  <si>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</si>
  <si>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</si>
  <si>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</si>
  <si>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</si>
  <si>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</si>
  <si>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</si>
  <si>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</si>
  <si>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</si>
  <si>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</si>
  <si>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</si>
  <si>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</si>
  <si>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</si>
  <si>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</si>
  <si>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</si>
  <si>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</si>
  <si>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</si>
  <si>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</si>
  <si>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</si>
  <si>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</si>
  <si>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</si>
  <si>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</si>
  <si>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</si>
  <si>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</si>
  <si>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</si>
  <si>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</si>
  <si>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</si>
  <si>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</si>
  <si>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</si>
  <si>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</si>
  <si>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</si>
  <si>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</si>
  <si>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</si>
  <si>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</si>
  <si>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</si>
  <si>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</si>
  <si>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</si>
  <si>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</si>
  <si>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</si>
  <si>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</si>
  <si>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</si>
  <si>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</si>
  <si>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</si>
  <si>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</si>
  <si>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</si>
  <si>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</si>
  <si>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</si>
  <si>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</si>
  <si>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</si>
  <si>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</si>
  <si>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</si>
  <si>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</si>
  <si>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</si>
  <si>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</si>
  <si>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</si>
  <si>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</si>
  <si>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</si>
  <si>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</si>
  <si>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</si>
  <si>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</si>
  <si>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</si>
  <si>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</si>
  <si>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</si>
  <si>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</si>
  <si>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</si>
  <si>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</si>
  <si>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</si>
  <si>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</si>
  <si>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</si>
  <si>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</si>
  <si>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</si>
  <si>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</si>
  <si>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</si>
  <si>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</si>
  <si>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</si>
  <si>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</si>
  <si>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</si>
  <si>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</si>
  <si>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</si>
  <si>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</si>
  <si>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</si>
  <si>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</si>
  <si>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</si>
  <si>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</si>
  <si>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</si>
  <si>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</si>
  <si>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</si>
  <si>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</si>
  <si>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</si>
  <si>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</si>
  <si>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</si>
  <si>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</si>
  <si>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</si>
  <si>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</si>
  <si>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</si>
  <si>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</si>
  <si>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</si>
  <si>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</si>
  <si>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</si>
  <si>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</si>
  <si>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</si>
  <si>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</si>
  <si>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</si>
  <si>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</si>
  <si>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</si>
  <si>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</si>
  <si>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</si>
  <si>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</si>
  <si>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</si>
  <si>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</si>
  <si>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</si>
  <si>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</si>
  <si>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</si>
  <si>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</si>
  <si>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</si>
  <si>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</si>
  <si>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</si>
  <si>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</si>
  <si>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</si>
  <si>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</si>
  <si>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</si>
  <si>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</si>
  <si>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</si>
  <si>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</si>
  <si>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</si>
  <si>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</si>
  <si>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</si>
  <si>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</si>
  <si>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</si>
  <si>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</si>
  <si>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</si>
  <si>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</si>
  <si>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</si>
  <si>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</si>
  <si>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</si>
  <si>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</si>
  <si>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</si>
  <si>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</si>
  <si>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</si>
  <si>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</si>
  <si>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</si>
  <si>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</si>
  <si>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</si>
  <si>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</si>
  <si>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</si>
  <si>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</si>
  <si>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</si>
  <si>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</si>
  <si>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</si>
  <si>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</si>
  <si>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</si>
  <si>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</si>
  <si>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</si>
  <si>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</si>
  <si>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</si>
  <si>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</si>
  <si>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</si>
  <si>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</si>
  <si>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</si>
  <si>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</si>
  <si>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</si>
  <si>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</si>
  <si>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</si>
  <si>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</si>
  <si>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</si>
  <si>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</si>
  <si>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</si>
  <si>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</si>
  <si>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</si>
  <si>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</si>
  <si>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</si>
  <si>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</si>
  <si>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</si>
  <si>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</si>
  <si>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</si>
  <si>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</si>
  <si>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</si>
  <si>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</si>
  <si>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</si>
  <si>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</si>
  <si>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</si>
  <si>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</si>
  <si>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</si>
  <si>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</si>
  <si>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</si>
  <si>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</si>
  <si>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</si>
  <si>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</si>
  <si>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</si>
  <si>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</si>
  <si>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</si>
  <si>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</si>
  <si>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</si>
  <si>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</si>
  <si>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</si>
  <si>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</si>
  <si>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</si>
  <si>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</si>
  <si>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</si>
  <si>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</si>
  <si>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</si>
  <si>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</si>
  <si>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</si>
  <si>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</si>
  <si>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</si>
  <si>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</si>
  <si>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</si>
  <si>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</si>
  <si>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</si>
  <si>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</si>
  <si>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</si>
  <si>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</si>
  <si>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</si>
  <si>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</si>
  <si>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</si>
  <si>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</si>
  <si>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</si>
  <si>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</si>
  <si>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</si>
  <si>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</si>
  <si>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</si>
  <si>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</si>
  <si>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</si>
  <si>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</si>
  <si>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</si>
  <si>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</si>
  <si>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</si>
  <si>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</si>
  <si>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</si>
  <si>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</si>
  <si>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</si>
  <si>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</si>
  <si>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</si>
  <si>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</si>
  <si>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</si>
  <si>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</si>
  <si>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</si>
  <si>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</si>
  <si>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</si>
  <si>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</si>
  <si>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</si>
  <si>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</si>
  <si>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</si>
  <si>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</si>
  <si>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</si>
  <si>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</si>
  <si>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</si>
  <si>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</si>
  <si>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</si>
  <si>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</si>
  <si>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</si>
  <si>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</si>
  <si>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</si>
  <si>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</si>
  <si>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</si>
  <si>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</si>
  <si>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</si>
  <si>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</si>
  <si>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</si>
  <si>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</si>
  <si>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</si>
  <si>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</si>
  <si>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</si>
  <si>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</si>
  <si>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</si>
  <si>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</si>
  <si>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</si>
  <si>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</si>
  <si>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</si>
  <si>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</si>
  <si>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</si>
  <si>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</si>
  <si>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</si>
  <si>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</si>
  <si>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</si>
  <si>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</si>
  <si>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</si>
  <si>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</si>
  <si>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</si>
  <si>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</si>
  <si>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</si>
  <si>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</si>
  <si>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</si>
  <si>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</si>
  <si>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</si>
  <si>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</si>
  <si>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</si>
  <si>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</si>
  <si>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</si>
  <si>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</si>
  <si>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</si>
  <si>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</si>
  <si>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</si>
  <si>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</si>
  <si>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</si>
  <si>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</si>
  <si>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</si>
  <si>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</si>
  <si>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</si>
  <si>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</si>
  <si>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</si>
  <si>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</si>
  <si>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</si>
  <si>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</si>
  <si>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</si>
  <si>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</si>
  <si>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</si>
  <si>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</si>
  <si>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</si>
  <si>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</si>
  <si>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</si>
  <si>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</si>
  <si>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</si>
  <si>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</si>
  <si>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</si>
  <si>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</si>
  <si>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</si>
  <si>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</si>
  <si>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</si>
  <si>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</si>
  <si>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</si>
  <si>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</si>
  <si>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</si>
  <si>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</si>
  <si>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</si>
  <si>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</si>
  <si>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</si>
  <si>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</si>
  <si>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</si>
  <si>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</si>
  <si>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</si>
  <si>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</si>
  <si>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</si>
  <si>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</si>
  <si>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</si>
  <si>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</si>
  <si>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</si>
  <si>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</si>
  <si>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</si>
  <si>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</si>
  <si>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</si>
  <si>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</si>
  <si>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</si>
  <si>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</si>
  <si>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</si>
  <si>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</si>
  <si>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</si>
  <si>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</si>
  <si>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</si>
  <si>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</si>
  <si>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</si>
  <si>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</si>
  <si>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</si>
  <si>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</si>
  <si>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</si>
  <si>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</si>
  <si>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</si>
  <si>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</si>
  <si>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</si>
  <si>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</si>
  <si>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</si>
  <si>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</si>
  <si>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</si>
  <si>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</si>
  <si>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</si>
  <si>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</si>
  <si>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</si>
  <si>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</si>
  <si>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</si>
  <si>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</si>
  <si>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</si>
  <si>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</si>
  <si>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</si>
  <si>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</si>
  <si>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</si>
  <si>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</si>
  <si>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</si>
  <si>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</si>
  <si>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</si>
  <si>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</si>
  <si>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</si>
  <si>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</si>
  <si>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</si>
  <si>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</si>
  <si>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</si>
  <si>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</si>
  <si>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</si>
  <si>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</si>
  <si>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</si>
  <si>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</si>
  <si>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</si>
  <si>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</si>
  <si>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</si>
  <si>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</si>
  <si>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</si>
  <si>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</si>
  <si>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</si>
  <si>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</si>
  <si>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</si>
  <si>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</si>
  <si>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</si>
  <si>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</si>
  <si>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</si>
  <si>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</si>
  <si>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</si>
  <si>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</si>
  <si>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</si>
  <si>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</si>
  <si>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</si>
  <si>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</si>
  <si>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</si>
  <si>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</si>
  <si>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</si>
  <si>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</si>
  <si>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</si>
  <si>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</si>
  <si>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</si>
  <si>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</si>
  <si>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</si>
  <si>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</si>
  <si>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</si>
  <si>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</si>
  <si>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</si>
  <si>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</si>
  <si>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</si>
  <si>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</si>
  <si>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</si>
  <si>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</si>
  <si>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</si>
  <si>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</si>
  <si>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</si>
  <si>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</si>
  <si>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</si>
  <si>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</si>
  <si>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</si>
  <si>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</si>
  <si>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</si>
  <si>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</si>
  <si>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</si>
  <si>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</si>
  <si>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</si>
  <si>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</si>
  <si>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</si>
  <si>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</si>
  <si>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</si>
  <si>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</si>
  <si>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</si>
  <si>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</si>
  <si>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</si>
  <si>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</si>
  <si>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</si>
  <si>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</si>
  <si>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</si>
  <si>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</si>
  <si>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</si>
  <si>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</si>
  <si>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</si>
  <si>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</si>
  <si>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</si>
  <si>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</si>
  <si>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</si>
  <si>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</si>
  <si>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</si>
  <si>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</si>
  <si>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</si>
  <si>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</si>
  <si>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</si>
  <si>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</si>
  <si>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</si>
  <si>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</si>
  <si>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</si>
  <si>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</si>
  <si>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</si>
  <si>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</si>
  <si>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</si>
  <si>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</si>
  <si>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</si>
  <si>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</si>
  <si>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</si>
  <si>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</si>
  <si>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</si>
  <si>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</si>
  <si>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</si>
  <si>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</si>
  <si>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</si>
  <si>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</si>
  <si>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</si>
  <si>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</si>
  <si>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</si>
  <si>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</si>
  <si>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</si>
  <si>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</si>
  <si>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</si>
  <si>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</si>
  <si>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</si>
  <si>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</si>
  <si>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</si>
  <si>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</si>
  <si>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</si>
  <si>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</si>
  <si>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</si>
  <si>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</si>
  <si>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</si>
  <si>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</si>
  <si>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</si>
  <si>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</si>
  <si>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</si>
  <si>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</si>
  <si>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</si>
  <si>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</si>
  <si>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</si>
  <si>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</si>
  <si>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</si>
  <si>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</si>
  <si>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</si>
  <si>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</si>
  <si>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</si>
  <si>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</si>
  <si>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</si>
  <si>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</si>
  <si>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</si>
  <si>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</si>
  <si>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</si>
  <si>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</si>
  <si>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</si>
  <si>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</si>
  <si>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</si>
  <si>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</si>
  <si>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</si>
  <si>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</si>
  <si>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</si>
  <si>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</si>
  <si>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</si>
  <si>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</si>
  <si>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</si>
  <si>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</si>
  <si>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</si>
  <si>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</si>
  <si>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</si>
  <si>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</si>
  <si>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</si>
  <si>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</si>
  <si>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</si>
  <si>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</si>
  <si>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</si>
  <si>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</si>
  <si>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</si>
  <si>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</si>
  <si>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</si>
  <si>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</si>
  <si>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</si>
  <si>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</si>
  <si>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</si>
  <si>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</si>
  <si>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</si>
  <si>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</si>
  <si>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</si>
  <si>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</si>
  <si>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</si>
  <si>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</si>
  <si>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</si>
  <si>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</si>
  <si>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</si>
  <si>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</si>
  <si>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</si>
  <si>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</si>
  <si>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</si>
  <si>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</si>
  <si>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</si>
  <si>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</si>
  <si>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</si>
  <si>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</si>
  <si>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</si>
  <si>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</si>
  <si>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</si>
  <si>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</si>
  <si>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</si>
  <si>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</si>
  <si>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</si>
  <si>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</si>
  <si>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</si>
  <si>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</si>
  <si>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</si>
  <si>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</si>
  <si>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</si>
  <si>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</si>
  <si>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</si>
  <si>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</si>
  <si>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</si>
  <si>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</si>
  <si>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</si>
  <si>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</si>
  <si>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</si>
  <si>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</si>
  <si>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</si>
  <si>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</si>
  <si>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</si>
  <si>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</si>
  <si>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</si>
  <si>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</si>
  <si>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</si>
  <si>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</si>
  <si>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</si>
  <si>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</si>
  <si>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</si>
  <si>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</si>
  <si>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</si>
  <si>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</si>
  <si>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</si>
  <si>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</si>
  <si>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</si>
  <si>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</si>
  <si>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</si>
  <si>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</si>
  <si>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</si>
  <si>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</si>
  <si>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</si>
  <si>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</si>
  <si>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</si>
  <si>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</si>
  <si>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</si>
  <si>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</si>
  <si>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</si>
  <si>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</si>
  <si>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</si>
  <si>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</si>
  <si>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</si>
  <si>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</si>
  <si>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</si>
  <si>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</si>
  <si>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</si>
  <si>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</si>
  <si>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</si>
  <si>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</si>
  <si>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</si>
  <si>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</si>
  <si>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</si>
  <si>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</si>
  <si>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</si>
  <si>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</si>
  <si>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</si>
  <si>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</si>
  <si>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</si>
  <si>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</si>
  <si>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</si>
  <si>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</si>
  <si>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</si>
  <si>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</si>
  <si>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</si>
  <si>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</si>
  <si>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</si>
  <si>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</si>
  <si>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</si>
  <si>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</si>
  <si>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</si>
  <si>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</si>
  <si>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</si>
  <si>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</si>
  <si>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</si>
  <si>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</si>
  <si>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</si>
  <si>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</si>
  <si>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</si>
  <si>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</si>
  <si>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</si>
  <si>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</si>
  <si>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</si>
  <si>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</si>
  <si>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</si>
  <si>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</si>
  <si>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</si>
  <si>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</si>
  <si>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</si>
  <si>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</si>
  <si>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</si>
  <si>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</si>
  <si>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</si>
  <si>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</si>
  <si>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</si>
  <si>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</si>
  <si>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</si>
  <si>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</si>
  <si>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</si>
  <si>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</si>
  <si>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</si>
  <si>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</si>
  <si>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</si>
  <si>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</si>
  <si>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</si>
  <si>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</si>
  <si>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</si>
  <si>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</si>
  <si>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</si>
  <si>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</si>
  <si>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</si>
  <si>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</si>
  <si>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</si>
  <si>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</si>
  <si>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</si>
  <si>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</si>
  <si>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</si>
  <si>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</si>
  <si>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</si>
  <si>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</si>
  <si>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</si>
  <si>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</si>
  <si>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</si>
  <si>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</si>
  <si>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</si>
  <si>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</si>
  <si>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</si>
  <si>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</si>
  <si>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</si>
  <si>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</si>
  <si>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</si>
  <si>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</si>
  <si>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</si>
  <si>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</si>
  <si>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</si>
  <si>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</si>
  <si>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</si>
  <si>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</si>
  <si>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</si>
  <si>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</si>
  <si>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</si>
  <si>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</si>
  <si>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</si>
  <si>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</si>
  <si>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</si>
  <si>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</si>
  <si>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</si>
  <si>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</si>
  <si>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</si>
  <si>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</si>
  <si>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</si>
  <si>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</si>
  <si>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</si>
  <si>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</si>
  <si>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</si>
  <si>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</si>
  <si>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</si>
  <si>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</si>
  <si>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</si>
  <si>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</si>
  <si>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</si>
  <si>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</si>
  <si>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</si>
  <si>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</si>
  <si>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</si>
  <si>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</si>
  <si>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</si>
  <si>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</si>
  <si>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</si>
  <si>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</si>
  <si>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</si>
  <si>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</si>
  <si>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</si>
  <si>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</si>
  <si>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</si>
  <si>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</si>
  <si>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</si>
  <si>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</si>
  <si>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</si>
  <si>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</si>
  <si>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</si>
  <si>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</si>
  <si>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</si>
  <si>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</si>
  <si>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</si>
  <si>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</si>
  <si>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</si>
  <si>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</si>
  <si>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</si>
  <si>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</si>
  <si>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</si>
  <si>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</si>
  <si>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</si>
  <si>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</si>
  <si>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</si>
  <si>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</si>
  <si>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</si>
  <si>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</si>
  <si>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</si>
  <si>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</si>
  <si>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</si>
  <si>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</si>
  <si>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</si>
  <si>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</si>
  <si>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</si>
  <si>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</si>
  <si>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</si>
  <si>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</si>
  <si>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</si>
  <si>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</si>
  <si>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</si>
  <si>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</si>
  <si>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</si>
  <si>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</si>
  <si>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</si>
  <si>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</si>
  <si>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</si>
  <si>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</si>
  <si>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</si>
  <si>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</si>
  <si>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</si>
  <si>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</si>
  <si>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</si>
  <si>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</si>
  <si>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</si>
  <si>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</si>
  <si>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</si>
  <si>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</si>
  <si>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</si>
  <si>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</si>
  <si>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</si>
  <si>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</si>
  <si>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</si>
  <si>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</si>
  <si>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</si>
  <si>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</si>
  <si>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</si>
  <si>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</si>
  <si>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</si>
  <si>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</si>
  <si>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</si>
  <si>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</si>
  <si>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</si>
  <si>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</si>
  <si>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</si>
  <si>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</si>
  <si>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</si>
  <si>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</si>
  <si>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</si>
  <si>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</si>
  <si>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</si>
  <si>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</si>
  <si>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</si>
  <si>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</si>
  <si>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</si>
  <si>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</si>
  <si>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</si>
  <si>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</si>
  <si>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</si>
  <si>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</si>
  <si>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</si>
  <si>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</si>
  <si>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</si>
  <si>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</si>
  <si>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</si>
  <si>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</si>
  <si>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</si>
  <si>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</si>
  <si>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</si>
  <si>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</si>
  <si>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</si>
  <si>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</si>
  <si>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</si>
  <si>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</si>
  <si>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</si>
  <si>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</si>
  <si>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</si>
  <si>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</si>
  <si>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</si>
  <si>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</si>
  <si>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</si>
  <si>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</si>
  <si>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</si>
  <si>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</si>
  <si>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</si>
  <si>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</si>
  <si>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</si>
  <si>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</si>
  <si>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</si>
  <si>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</si>
  <si>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</si>
  <si>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</si>
  <si>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</si>
  <si>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</si>
  <si>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</si>
  <si>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</si>
  <si>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</si>
  <si>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</si>
  <si>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</si>
  <si>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</si>
  <si>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</si>
  <si>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</si>
  <si>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</si>
  <si>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</si>
  <si>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</si>
  <si>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</si>
  <si>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</si>
  <si>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</si>
  <si>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</si>
  <si>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</si>
  <si>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</si>
  <si>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</si>
  <si>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</si>
  <si>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</si>
  <si>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</si>
  <si>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</si>
  <si>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</si>
  <si>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</si>
  <si>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</si>
  <si>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</si>
  <si>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</si>
  <si>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</si>
  <si>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</si>
  <si>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</si>
  <si>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</si>
  <si>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</si>
  <si>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</si>
  <si>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</si>
  <si>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</si>
  <si>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</si>
  <si>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</si>
  <si>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</si>
  <si>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</si>
  <si>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</si>
  <si>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</si>
  <si>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</si>
  <si>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</si>
  <si>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</si>
  <si>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</si>
  <si>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</si>
  <si>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</si>
  <si>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</si>
  <si>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</si>
  <si>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</si>
  <si>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</si>
  <si>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</si>
  <si>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</si>
  <si>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</si>
  <si>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</si>
  <si>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</si>
  <si>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</si>
  <si>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</si>
  <si>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</si>
  <si>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</si>
  <si>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</si>
  <si>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</si>
  <si>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</si>
  <si>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</si>
  <si>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</si>
  <si>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</si>
  <si>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</si>
  <si>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</si>
  <si>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</si>
  <si>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</si>
  <si>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</si>
  <si>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</si>
  <si>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</si>
  <si>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</si>
  <si>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</si>
  <si>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</si>
  <si>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</si>
  <si>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</si>
  <si>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</si>
  <si>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</si>
  <si>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</si>
  <si>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</si>
  <si>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</si>
  <si>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</si>
  <si>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</si>
  <si>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</si>
  <si>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</si>
  <si>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</si>
  <si>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</si>
  <si>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</si>
  <si>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</si>
  <si>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</si>
  <si>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</si>
  <si>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</si>
  <si>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</si>
  <si>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</si>
  <si>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</si>
  <si>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</si>
  <si>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</si>
  <si>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</si>
  <si>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</si>
  <si>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</si>
  <si>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</si>
  <si>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</si>
  <si>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</si>
  <si>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</si>
  <si>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</si>
  <si>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</si>
  <si>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</si>
  <si>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</si>
  <si>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</si>
  <si>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</si>
  <si>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</si>
  <si>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</si>
  <si>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</si>
  <si>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</si>
  <si>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</si>
  <si>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</si>
  <si>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</si>
  <si>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</si>
  <si>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</si>
  <si>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</si>
  <si>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</si>
  <si>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</si>
  <si>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</si>
  <si>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</si>
  <si>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</si>
  <si>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</si>
  <si>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</si>
  <si>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</si>
  <si>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</si>
  <si>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</si>
  <si>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</si>
  <si>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</si>
  <si>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</si>
  <si>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</si>
  <si>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</si>
  <si>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</si>
  <si>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</si>
  <si>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</si>
  <si>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</si>
  <si>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</si>
  <si>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</si>
  <si>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</si>
  <si>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</si>
  <si>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</si>
  <si>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</si>
  <si>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</si>
  <si>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</si>
  <si>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</si>
  <si>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</si>
  <si>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</si>
  <si>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</si>
  <si>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</si>
  <si>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</si>
  <si>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</si>
  <si>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</si>
  <si>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</si>
  <si>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</si>
  <si>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</si>
  <si>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</si>
  <si>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</si>
  <si>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</si>
  <si>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</si>
  <si>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</si>
  <si>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</si>
  <si>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</si>
  <si>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</si>
  <si>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</si>
  <si>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</si>
  <si>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</si>
  <si>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</si>
  <si>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</si>
  <si>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</si>
  <si>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</si>
  <si>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</si>
  <si>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</si>
  <si>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</si>
  <si>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</si>
  <si>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</si>
  <si>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</si>
  <si>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</si>
  <si>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</si>
  <si>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</si>
  <si>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</si>
  <si>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</si>
  <si>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</si>
  <si>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</si>
  <si>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</si>
  <si>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</si>
  <si>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</si>
  <si>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</si>
  <si>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</si>
  <si>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</si>
  <si>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</si>
  <si>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</si>
  <si>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</si>
  <si>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</si>
  <si>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</si>
  <si>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</si>
  <si>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</si>
  <si>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</si>
  <si>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</si>
  <si>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</si>
  <si>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</si>
  <si>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</si>
  <si>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</si>
  <si>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</si>
  <si>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</si>
  <si>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</si>
  <si>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</si>
  <si>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</si>
  <si>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</si>
  <si>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</si>
  <si>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</si>
  <si>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</si>
  <si>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</si>
  <si>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</si>
  <si>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</si>
  <si>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</si>
  <si>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</si>
  <si>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</si>
  <si>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</si>
  <si>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</si>
  <si>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</si>
  <si>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</si>
  <si>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</si>
  <si>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</si>
  <si>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</si>
  <si>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</si>
  <si>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</si>
  <si>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</si>
  <si>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</si>
  <si>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</si>
  <si>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</si>
  <si>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</si>
  <si>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</si>
  <si>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</si>
  <si>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</si>
  <si>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</si>
  <si>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</si>
  <si>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</si>
  <si>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</si>
  <si>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</si>
  <si>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</si>
  <si>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</si>
  <si>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</si>
  <si>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</si>
  <si>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</si>
  <si>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</si>
  <si>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</si>
  <si>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</si>
  <si>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</si>
  <si>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</si>
  <si>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</si>
  <si>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</si>
  <si>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</si>
  <si>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</si>
  <si>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</si>
  <si>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</si>
  <si>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</si>
  <si>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</si>
  <si>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</si>
  <si>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</si>
  <si>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</si>
  <si>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</si>
  <si>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</si>
  <si>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</si>
  <si>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</si>
  <si>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</si>
  <si>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</si>
  <si>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</si>
  <si>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</si>
  <si>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</si>
  <si>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</si>
  <si>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</si>
  <si>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</si>
  <si>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</si>
  <si>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</si>
  <si>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</si>
  <si>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</si>
  <si>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</si>
  <si>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</si>
  <si>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</si>
  <si>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</si>
  <si>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</si>
  <si>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</si>
  <si>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</si>
  <si>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</si>
  <si>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</si>
  <si>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</si>
  <si>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</si>
  <si>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</si>
  <si>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</si>
  <si>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</si>
  <si>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</si>
  <si>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</si>
  <si>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</si>
  <si>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</si>
  <si>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</si>
  <si>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</si>
  <si>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</si>
  <si>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</si>
  <si>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</si>
  <si>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</si>
  <si>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</si>
  <si>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</si>
  <si>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</si>
  <si>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</si>
  <si>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</si>
  <si>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</si>
  <si>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</si>
  <si>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</si>
  <si>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</si>
  <si>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</si>
  <si>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</si>
  <si>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</si>
  <si>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</si>
  <si>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</si>
  <si>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</si>
  <si>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</si>
  <si>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</si>
  <si>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</si>
  <si>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</si>
  <si>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</si>
  <si>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</si>
  <si>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</si>
  <si>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</si>
  <si>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</si>
  <si>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</si>
  <si>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</si>
  <si>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</si>
  <si>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</si>
  <si>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</si>
  <si>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</si>
  <si>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</si>
  <si>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</si>
  <si>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</si>
  <si>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</si>
  <si>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</si>
  <si>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</si>
  <si>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</si>
  <si>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</si>
  <si>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</si>
  <si>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</si>
  <si>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</si>
  <si>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</si>
  <si>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</si>
  <si>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</si>
  <si>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</si>
  <si>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</si>
  <si>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</si>
  <si>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</si>
  <si>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</si>
  <si>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</si>
  <si>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</si>
  <si>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</si>
  <si>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</si>
  <si>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</si>
  <si>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</si>
  <si>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</si>
  <si>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</si>
  <si>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</si>
  <si>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</si>
  <si>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</si>
  <si>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</si>
  <si>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</si>
  <si>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</si>
  <si>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</si>
  <si>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</si>
  <si>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</si>
  <si>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</si>
  <si>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</si>
  <si>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</si>
  <si>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</si>
  <si>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</si>
  <si>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</si>
  <si>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</si>
  <si>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</si>
  <si>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</si>
  <si>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</si>
  <si>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</si>
  <si>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</si>
  <si>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</si>
  <si>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</si>
  <si>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</si>
  <si>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</si>
  <si>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</si>
  <si>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</si>
  <si>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</si>
  <si>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</si>
  <si>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</si>
  <si>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</si>
  <si>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</si>
  <si>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</si>
  <si>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</si>
  <si>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</si>
  <si>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</si>
  <si>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</si>
  <si>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</si>
  <si>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</si>
  <si>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</si>
  <si>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</si>
  <si>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</si>
  <si>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</si>
  <si>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</si>
  <si>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</si>
  <si>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</si>
  <si>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</si>
  <si>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</si>
  <si>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</si>
  <si>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</si>
  <si>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</si>
  <si>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</si>
  <si>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</si>
  <si>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</si>
  <si>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</si>
  <si>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</si>
  <si>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</si>
  <si>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</si>
  <si>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</si>
  <si>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</si>
  <si>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</si>
  <si>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</si>
  <si>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</si>
  <si>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</si>
  <si>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</si>
  <si>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</si>
  <si>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</si>
  <si>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</si>
  <si>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</si>
  <si>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</si>
  <si>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</si>
  <si>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</si>
  <si>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</si>
  <si>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</si>
  <si>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</si>
  <si>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</si>
  <si>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</si>
  <si>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</si>
  <si>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</si>
  <si>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</si>
  <si>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</si>
  <si>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</si>
  <si>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</si>
  <si>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</si>
  <si>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</si>
  <si>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</si>
  <si>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</si>
  <si>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</si>
  <si>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</si>
  <si>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</si>
  <si>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</si>
  <si>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</si>
  <si>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</si>
  <si>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</si>
  <si>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</si>
  <si>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</si>
  <si>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</si>
  <si>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</si>
  <si>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</si>
  <si>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</si>
  <si>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</si>
  <si>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</si>
  <si>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</si>
  <si>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</si>
  <si>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</si>
  <si>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</si>
  <si>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</si>
  <si>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</si>
  <si>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</si>
  <si>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</si>
  <si>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</si>
  <si>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</si>
  <si>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</si>
  <si>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</si>
  <si>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</si>
  <si>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</si>
  <si>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</si>
  <si>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</si>
  <si>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</si>
  <si>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</si>
  <si>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</si>
  <si>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</si>
  <si>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</si>
  <si>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</si>
  <si>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</si>
  <si>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</si>
  <si>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</si>
  <si>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</si>
  <si>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</si>
  <si>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</si>
  <si>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</si>
  <si>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</si>
  <si>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</si>
  <si>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</si>
  <si>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</si>
  <si>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</si>
  <si>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</si>
  <si>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</si>
  <si>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</si>
  <si>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</si>
  <si>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</si>
  <si>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</si>
  <si>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</si>
  <si>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</si>
  <si>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</si>
  <si>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</si>
  <si>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</si>
  <si>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</si>
  <si>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</si>
  <si>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</si>
  <si>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</si>
  <si>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</si>
  <si>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</si>
  <si>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</si>
  <si>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</si>
  <si>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</si>
  <si>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</si>
  <si>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</si>
  <si>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</si>
  <si>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</si>
  <si>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</si>
  <si>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</si>
  <si>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</si>
  <si>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</si>
  <si>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</si>
  <si>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</si>
  <si>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</si>
  <si>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</si>
  <si>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</si>
  <si>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</si>
  <si>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</si>
  <si>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</si>
  <si>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</si>
  <si>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</si>
  <si>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</si>
  <si>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</si>
  <si>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</si>
  <si>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</si>
  <si>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</si>
  <si>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</si>
  <si>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</si>
  <si>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</si>
  <si>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</si>
  <si>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</si>
  <si>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</si>
  <si>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</si>
  <si>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</si>
  <si>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</si>
  <si>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</si>
  <si>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</si>
  <si>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</si>
  <si>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</si>
  <si>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</si>
  <si>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</si>
  <si>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</si>
  <si>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</si>
  <si>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</si>
  <si>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</si>
  <si>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</si>
  <si>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</si>
  <si>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</si>
  <si>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</si>
  <si>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</si>
  <si>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</si>
  <si>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</si>
  <si>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</si>
  <si>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</si>
  <si>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</si>
  <si>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</si>
  <si>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</si>
  <si>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</si>
  <si>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</si>
  <si>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</si>
  <si>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</si>
  <si>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</si>
  <si>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</si>
  <si>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</si>
  <si>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</si>
  <si>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</si>
  <si>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</si>
  <si>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</si>
  <si>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</si>
  <si>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</si>
  <si>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</si>
  <si>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</si>
  <si>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</si>
  <si>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</si>
  <si>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</si>
  <si>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</si>
  <si>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</si>
  <si>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</si>
  <si>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</si>
  <si>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</si>
  <si>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</si>
  <si>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</si>
  <si>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</si>
  <si>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</si>
  <si>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</si>
  <si>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</si>
  <si>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</si>
  <si>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</si>
  <si>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</si>
  <si>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</si>
  <si>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</si>
  <si>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</si>
  <si>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</si>
  <si>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</si>
  <si>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</si>
  <si>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</si>
  <si>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</si>
  <si>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</si>
  <si>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</si>
  <si>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</si>
  <si>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</si>
  <si>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</si>
  <si>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</si>
  <si>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</si>
  <si>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</si>
  <si>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</si>
  <si>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</si>
  <si>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</si>
  <si>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</si>
  <si>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</si>
  <si>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</si>
  <si>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</si>
  <si>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</si>
  <si>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</si>
  <si>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</si>
  <si>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</si>
  <si>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</si>
  <si>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</si>
  <si>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</si>
  <si>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</si>
  <si>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</si>
  <si>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</si>
  <si>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</si>
  <si>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</si>
  <si>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</si>
  <si>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</si>
  <si>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</si>
  <si>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</si>
  <si>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</si>
  <si>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</si>
  <si>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</si>
  <si>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</si>
  <si>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</si>
  <si>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</si>
  <si>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</si>
  <si>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</si>
  <si>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</si>
  <si>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</si>
  <si>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</si>
  <si>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</si>
  <si>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</si>
  <si>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</si>
  <si>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</si>
  <si>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</si>
  <si>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</si>
  <si>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</si>
  <si>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</si>
  <si>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</si>
  <si>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</si>
  <si>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</si>
  <si>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</si>
  <si>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</si>
  <si>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</si>
  <si>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</si>
  <si>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</si>
  <si>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</si>
  <si>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</si>
  <si>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</si>
  <si>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</si>
  <si>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</si>
  <si>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</si>
  <si>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</si>
  <si>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</si>
  <si>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</si>
  <si>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</si>
  <si>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</si>
  <si>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</si>
  <si>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</si>
  <si>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</si>
  <si>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</si>
  <si>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</si>
  <si>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</si>
  <si>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</si>
  <si>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</si>
  <si>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</si>
  <si>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</si>
  <si>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</si>
  <si>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</si>
  <si>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</si>
  <si>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</si>
  <si>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</si>
  <si>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</si>
  <si>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</si>
  <si>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</si>
  <si>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</si>
  <si>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</si>
  <si>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</si>
  <si>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</si>
  <si>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</si>
  <si>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</si>
  <si>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</si>
  <si>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</si>
  <si>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</si>
  <si>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</si>
  <si>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</si>
  <si>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</si>
  <si>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</si>
  <si>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</si>
  <si>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</si>
  <si>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</si>
  <si>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</si>
  <si>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</si>
  <si>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</si>
  <si>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</si>
  <si>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</si>
  <si>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</si>
  <si>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</si>
  <si>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</si>
  <si>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</si>
  <si>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</si>
  <si>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</si>
  <si>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</si>
  <si>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</si>
  <si>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</si>
  <si>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</si>
  <si>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</si>
  <si>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</si>
  <si>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</si>
  <si>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</si>
  <si>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</si>
  <si>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</si>
  <si>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</si>
  <si>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</si>
  <si>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</si>
  <si>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</si>
  <si>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</si>
  <si>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</si>
  <si>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</si>
  <si>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</si>
  <si>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</si>
  <si>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</si>
  <si>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</si>
  <si>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</si>
  <si>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</si>
  <si>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</si>
  <si>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</si>
  <si>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</si>
  <si>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</si>
  <si>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</si>
  <si>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</si>
  <si>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</si>
  <si>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</si>
  <si>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</si>
  <si>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</si>
  <si>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</si>
  <si>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</si>
  <si>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</si>
  <si>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</si>
  <si>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</si>
  <si>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</si>
  <si>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</si>
  <si>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</si>
  <si>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</si>
  <si>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</si>
  <si>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</si>
  <si>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</si>
  <si>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</si>
  <si>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</si>
  <si>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</si>
  <si>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</si>
  <si>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</si>
  <si>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</si>
  <si>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</si>
  <si>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</si>
  <si>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</si>
  <si>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</si>
  <si>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</si>
  <si>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</si>
  <si>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</si>
  <si>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</si>
  <si>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</si>
  <si>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</si>
  <si>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</si>
  <si>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</si>
  <si>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</si>
  <si>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</si>
  <si>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</si>
  <si>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</si>
  <si>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</si>
  <si>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</si>
  <si>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</si>
  <si>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</si>
  <si>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</si>
  <si>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</si>
  <si>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</si>
  <si>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</si>
  <si>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</si>
  <si>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</si>
  <si>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</si>
  <si>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</si>
  <si>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</si>
  <si>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</si>
  <si>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</si>
  <si>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</si>
  <si>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</si>
  <si>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</si>
  <si>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</si>
  <si>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</si>
  <si>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</si>
  <si>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</si>
  <si>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</si>
  <si>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</si>
  <si>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</si>
  <si>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</si>
  <si>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</si>
  <si>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</si>
  <si>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</si>
  <si>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</si>
  <si>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</si>
  <si>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</si>
  <si>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</si>
  <si>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</si>
  <si>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</si>
  <si>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</si>
  <si>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</si>
  <si>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</si>
  <si>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</si>
  <si>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</si>
  <si>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</si>
  <si>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</si>
  <si>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</si>
  <si>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</si>
  <si>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</si>
  <si>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</si>
  <si>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</si>
  <si>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</si>
  <si>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</si>
  <si>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</si>
  <si>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</si>
  <si>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</si>
  <si>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</si>
  <si>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</si>
  <si>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</si>
  <si>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</si>
  <si>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</si>
  <si>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</si>
  <si>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</si>
  <si>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</si>
  <si>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</si>
  <si>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</si>
  <si>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</si>
  <si>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</si>
  <si>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</si>
  <si>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</si>
  <si>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</si>
  <si>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</si>
  <si>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</si>
  <si>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</si>
  <si>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</si>
  <si>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</si>
  <si>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</si>
  <si>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</si>
  <si>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</si>
  <si>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</si>
  <si>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</si>
  <si>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</si>
  <si>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</si>
  <si>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</si>
  <si>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</si>
  <si>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</si>
  <si>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</si>
  <si>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</si>
  <si>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</si>
  <si>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</si>
  <si>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</si>
  <si>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</si>
  <si>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</si>
  <si>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</si>
  <si>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</si>
  <si>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</si>
  <si>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</si>
  <si>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</si>
  <si>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</si>
  <si>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</si>
  <si>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</si>
  <si>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</si>
  <si>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</si>
  <si>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</si>
  <si>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</si>
  <si>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</si>
  <si>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</si>
  <si>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</si>
  <si>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</si>
  <si>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</si>
  <si>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</si>
  <si>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</si>
  <si>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</si>
  <si>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</si>
  <si>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</si>
  <si>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</si>
  <si>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</si>
  <si>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</si>
  <si>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</si>
  <si>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</si>
  <si>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</si>
  <si>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</si>
  <si>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</si>
  <si>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</si>
  <si>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</si>
  <si>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</si>
  <si>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</si>
  <si>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</si>
  <si>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</si>
  <si>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</si>
  <si>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</si>
  <si>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</si>
  <si>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</si>
  <si>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</si>
  <si>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</si>
  <si>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</si>
  <si>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</si>
  <si>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</si>
  <si>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</si>
  <si>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</si>
  <si>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</si>
  <si>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</si>
  <si>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</si>
  <si>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</si>
  <si>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</si>
  <si>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</si>
  <si>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</si>
  <si>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</si>
  <si>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</si>
  <si>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</si>
  <si>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</si>
  <si>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</si>
  <si>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</si>
  <si>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</si>
  <si>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</si>
  <si>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</si>
  <si>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</si>
  <si>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</si>
  <si>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</si>
  <si>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</si>
  <si>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</si>
  <si>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</si>
  <si>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</si>
  <si>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</si>
  <si>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</si>
  <si>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</si>
  <si>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</si>
  <si>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</si>
  <si>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</si>
  <si>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</si>
  <si>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</si>
  <si>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</si>
  <si>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</si>
  <si>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</si>
  <si>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</si>
  <si>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</si>
  <si>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</si>
  <si>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</si>
  <si>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</si>
  <si>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</si>
  <si>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</si>
  <si>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</si>
  <si>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</si>
  <si>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</si>
  <si>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</si>
  <si>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</si>
  <si>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</si>
  <si>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</si>
  <si>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</si>
  <si>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</si>
  <si>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</si>
  <si>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</si>
  <si>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</si>
  <si>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</si>
  <si>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</si>
  <si>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</si>
  <si>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</si>
  <si>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</si>
  <si>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</si>
  <si>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</si>
  <si>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</si>
  <si>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</si>
  <si>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</si>
  <si>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</si>
  <si>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</si>
  <si>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</si>
  <si>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</si>
  <si>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</si>
  <si>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</si>
  <si>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</si>
  <si>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</si>
  <si>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</si>
  <si>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</si>
  <si>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</si>
  <si>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</si>
  <si>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</si>
  <si>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</si>
  <si>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</si>
  <si>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</si>
  <si>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</si>
  <si>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</si>
  <si>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</si>
  <si>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</si>
  <si>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</si>
  <si>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</si>
  <si>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</si>
  <si>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</si>
  <si>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</si>
  <si>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</si>
  <si>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</si>
  <si>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</si>
  <si>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</si>
  <si>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</si>
  <si>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</si>
  <si>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</si>
  <si>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</si>
  <si>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</si>
  <si>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</si>
  <si>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</si>
  <si>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</si>
  <si>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</si>
  <si>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</si>
  <si>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</si>
  <si>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</si>
  <si>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</si>
  <si>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</si>
  <si>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</si>
  <si>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</si>
  <si>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</si>
  <si>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</si>
  <si>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</si>
  <si>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</si>
  <si>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</si>
  <si>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</si>
  <si>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</si>
  <si>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</si>
  <si>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</si>
  <si>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</si>
  <si>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</si>
  <si>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</si>
  <si>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</si>
  <si>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</si>
  <si>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</si>
  <si>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</si>
  <si>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</si>
  <si>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</si>
  <si>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</si>
  <si>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</si>
  <si>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</si>
  <si>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</si>
  <si>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</si>
  <si>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</si>
  <si>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</si>
  <si>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</si>
  <si>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</si>
  <si>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</si>
  <si>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</si>
  <si>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</si>
  <si>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</si>
  <si>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</si>
  <si>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</si>
  <si>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</si>
  <si>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</si>
  <si>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</si>
  <si>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</si>
  <si>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</si>
  <si>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</si>
  <si>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</si>
  <si>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</si>
  <si>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</si>
  <si>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</si>
  <si>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</si>
  <si>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</si>
  <si>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</si>
  <si>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</si>
  <si>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</si>
  <si>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</si>
  <si>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</si>
  <si>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</si>
  <si>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</si>
  <si>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</si>
  <si>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</si>
  <si>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</si>
  <si>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</si>
  <si>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</si>
  <si>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</si>
  <si>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</si>
  <si>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</si>
  <si>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</si>
  <si>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</si>
  <si>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</si>
  <si>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</si>
  <si>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</si>
  <si>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</si>
  <si>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</si>
  <si>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</si>
  <si>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</si>
  <si>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</si>
  <si>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</si>
  <si>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</si>
  <si>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</si>
  <si>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</si>
  <si>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</si>
  <si>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</si>
  <si>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</si>
  <si>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</si>
  <si>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</si>
  <si>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</si>
  <si>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</si>
  <si>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</si>
  <si>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</si>
  <si>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</si>
  <si>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</si>
  <si>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</si>
  <si>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</si>
  <si>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</si>
  <si>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</si>
  <si>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</si>
  <si>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</si>
  <si>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</si>
  <si>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</si>
  <si>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</si>
  <si>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</si>
  <si>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</si>
  <si>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</si>
  <si>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</si>
  <si>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</si>
  <si>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</si>
  <si>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</si>
  <si>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</si>
  <si>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</si>
  <si>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</si>
  <si>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</si>
  <si>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</si>
  <si>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</si>
  <si>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</si>
  <si>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</si>
  <si>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</si>
  <si>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</si>
  <si>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</si>
  <si>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</si>
  <si>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</si>
  <si>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</si>
  <si>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</si>
  <si>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</si>
  <si>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</si>
  <si>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</si>
  <si>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</si>
  <si>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</si>
  <si>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</si>
  <si>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</si>
  <si>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</si>
  <si>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</si>
  <si>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</si>
  <si>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</si>
  <si>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</si>
  <si>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</si>
  <si>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</si>
  <si>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</si>
  <si>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</si>
  <si>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</si>
  <si>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</si>
  <si>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</si>
  <si>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</si>
  <si>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</si>
  <si>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</si>
  <si>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</si>
  <si>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</si>
  <si>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</si>
  <si>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</si>
  <si>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</si>
  <si>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</si>
  <si>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</si>
  <si>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</si>
  <si>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</si>
  <si>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</si>
  <si>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</si>
  <si>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</si>
  <si>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</si>
  <si>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</si>
  <si>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</si>
  <si>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</si>
  <si>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</si>
  <si>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</si>
  <si>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</si>
  <si>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</si>
  <si>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</si>
  <si>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</si>
  <si>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</si>
  <si>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</si>
  <si>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</si>
  <si>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</si>
  <si>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</si>
  <si>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</si>
  <si>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</si>
  <si>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</si>
  <si>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</si>
  <si>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</si>
  <si>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</si>
  <si>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</si>
  <si>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</si>
  <si>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</si>
  <si>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</si>
  <si>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</si>
  <si>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</si>
  <si>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</si>
  <si>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</si>
  <si>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</si>
  <si>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</si>
  <si>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</si>
  <si>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</si>
  <si>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</si>
  <si>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</si>
  <si>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</si>
  <si>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</si>
  <si>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</si>
  <si>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</si>
  <si>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</si>
  <si>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</si>
  <si>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</si>
  <si>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</si>
  <si>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</si>
  <si>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</si>
  <si>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</si>
  <si>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</si>
  <si>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</si>
  <si>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</si>
  <si>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</si>
  <si>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</si>
  <si>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</si>
  <si>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</si>
  <si>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</si>
  <si>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</si>
  <si>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</si>
  <si>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</si>
  <si>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</si>
  <si>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</si>
  <si>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</si>
  <si>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</si>
  <si>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</si>
  <si>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</si>
  <si>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</si>
  <si>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</si>
  <si>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</si>
  <si>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</si>
  <si>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</si>
  <si>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</si>
  <si>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</si>
  <si>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</si>
  <si>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</si>
  <si>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</si>
  <si>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</si>
  <si>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</si>
  <si>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</si>
  <si>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</si>
  <si>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</si>
  <si>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</si>
  <si>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</si>
  <si>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</si>
  <si>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</si>
  <si>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</si>
  <si>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</si>
  <si>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</si>
  <si>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</si>
  <si>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</si>
  <si>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</si>
  <si>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</si>
  <si>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</si>
  <si>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</si>
  <si>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</si>
  <si>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</si>
  <si>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</si>
  <si>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</si>
  <si>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</si>
  <si>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</si>
  <si>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</si>
  <si>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</si>
  <si>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</si>
  <si>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</si>
  <si>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</si>
  <si>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</si>
  <si>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</si>
  <si>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</si>
  <si>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</si>
  <si>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</si>
  <si>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</si>
  <si>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</si>
  <si>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</si>
  <si>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</si>
  <si>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</si>
  <si>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</si>
  <si>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</si>
  <si>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</si>
  <si>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</si>
  <si>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</si>
  <si>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</si>
  <si>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</si>
  <si>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</si>
  <si>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</si>
  <si>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</si>
  <si>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</si>
  <si>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</si>
  <si>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</si>
  <si>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</si>
  <si>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</si>
  <si>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</si>
  <si>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</si>
  <si>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</si>
  <si>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</si>
  <si>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</si>
  <si>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</si>
  <si>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</si>
  <si>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</si>
  <si>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</si>
  <si>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</si>
  <si>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</si>
  <si>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</si>
  <si>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</si>
  <si>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</si>
  <si>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</si>
  <si>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</si>
  <si>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</si>
  <si>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</si>
  <si>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</si>
  <si>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</si>
  <si>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</si>
  <si>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</si>
  <si>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</si>
  <si>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</si>
  <si>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</si>
  <si>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</si>
  <si>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</si>
  <si>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</si>
  <si>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</si>
  <si>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</si>
  <si>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</si>
  <si>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</si>
  <si>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</si>
  <si>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</si>
  <si>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</si>
  <si>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</si>
  <si>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</si>
  <si>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</si>
  <si>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</si>
  <si>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</si>
  <si>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</si>
  <si>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</si>
  <si>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</si>
  <si>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</si>
  <si>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</si>
  <si>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</si>
  <si>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</si>
  <si>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</si>
  <si>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</si>
  <si>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</si>
  <si>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</si>
  <si>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</si>
  <si>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</si>
  <si>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</si>
  <si>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</si>
  <si>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</si>
  <si>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</si>
  <si>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</si>
  <si>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</si>
  <si>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</si>
  <si>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</si>
  <si>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</si>
  <si>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</si>
  <si>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</si>
  <si>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</si>
  <si>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</si>
  <si>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</si>
  <si>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</si>
  <si>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</si>
  <si>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</si>
  <si>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</si>
  <si>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</si>
  <si>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</si>
  <si>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</si>
  <si>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</si>
  <si>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</si>
  <si>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</si>
  <si>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</si>
  <si>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</si>
  <si>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</si>
  <si>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</si>
  <si>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</si>
  <si>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</si>
  <si>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</si>
  <si>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</si>
  <si>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</si>
  <si>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</si>
  <si>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</si>
  <si>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</si>
  <si>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</si>
  <si>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</si>
  <si>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</si>
  <si>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</si>
  <si>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</si>
  <si>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</si>
  <si>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</si>
  <si>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</si>
  <si>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</si>
  <si>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</si>
  <si>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</si>
  <si>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</si>
  <si>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</si>
  <si>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</si>
  <si>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</si>
  <si>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</si>
  <si>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</si>
  <si>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</si>
  <si>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</si>
  <si>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</si>
  <si>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</si>
  <si>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</si>
  <si>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</si>
  <si>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</si>
  <si>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</si>
  <si>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</si>
  <si>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</si>
  <si>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</si>
  <si>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</si>
  <si>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</si>
  <si>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</si>
  <si>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</si>
  <si>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</si>
  <si>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</si>
  <si>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</si>
  <si>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</si>
  <si>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</si>
  <si>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</si>
  <si>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</si>
  <si>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</si>
  <si>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</si>
  <si>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</si>
  <si>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</si>
  <si>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</si>
  <si>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</si>
  <si>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</si>
  <si>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</si>
  <si>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</si>
  <si>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</si>
  <si>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</si>
  <si>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</si>
  <si>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</si>
  <si>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</si>
  <si>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</si>
  <si>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</si>
  <si>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</si>
  <si>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</si>
  <si>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</si>
  <si>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</si>
  <si>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</si>
  <si>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</si>
  <si>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</si>
  <si>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</si>
  <si>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</si>
  <si>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</si>
  <si>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</si>
  <si>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</si>
  <si>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</si>
  <si>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</si>
  <si>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</si>
  <si>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</si>
  <si>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</si>
  <si>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</si>
  <si>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</si>
  <si>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</si>
  <si>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</si>
  <si>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</si>
  <si>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</si>
  <si>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</si>
  <si>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</si>
  <si>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</si>
  <si>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</si>
  <si>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</si>
  <si>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</si>
  <si>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</si>
  <si>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</si>
  <si>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</si>
  <si>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</si>
  <si>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</si>
  <si>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</si>
  <si>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</si>
  <si>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</si>
  <si>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</si>
  <si>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</si>
  <si>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</si>
  <si>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</si>
  <si>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</si>
  <si>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</si>
  <si>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</si>
  <si>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</si>
  <si>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</si>
  <si>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</si>
  <si>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</si>
  <si>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</si>
  <si>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</si>
  <si>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</si>
  <si>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</si>
  <si>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</si>
  <si>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</si>
  <si>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</si>
  <si>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</si>
  <si>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</si>
  <si>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</si>
  <si>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</si>
  <si>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</si>
  <si>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</si>
  <si>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</si>
  <si>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</si>
  <si>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</si>
  <si>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</si>
  <si>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</si>
  <si>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</si>
  <si>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</si>
  <si>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</si>
  <si>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</si>
  <si>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</si>
  <si>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</si>
  <si>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</si>
  <si>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</si>
  <si>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</si>
  <si>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</si>
  <si>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</si>
  <si>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</si>
  <si>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</si>
  <si>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</si>
  <si>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</si>
  <si>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</si>
  <si>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</si>
  <si>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</si>
  <si>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</si>
  <si>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</si>
  <si>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</si>
  <si>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</si>
  <si>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</si>
  <si>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</si>
  <si>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</si>
  <si>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</si>
  <si>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</si>
  <si>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</si>
  <si>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</si>
  <si>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</si>
  <si>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</si>
  <si>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</si>
  <si>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</si>
  <si>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</si>
  <si>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</si>
  <si>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</si>
  <si>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</si>
  <si>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</si>
  <si>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</si>
  <si>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</si>
  <si>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</si>
  <si>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</si>
  <si>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</si>
  <si>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</si>
  <si>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</si>
  <si>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</si>
  <si>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</si>
  <si>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</si>
  <si>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</si>
  <si>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</si>
  <si>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</si>
  <si>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</si>
  <si>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</si>
  <si>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</si>
  <si>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</si>
  <si>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</si>
  <si>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</si>
  <si>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</si>
  <si>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</si>
  <si>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</si>
  <si>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</si>
  <si>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</si>
  <si>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</si>
  <si>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</si>
  <si>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</si>
  <si>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</si>
  <si>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</si>
  <si>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</si>
  <si>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</si>
  <si>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</si>
  <si>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</si>
  <si>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</si>
  <si>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</si>
  <si>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</si>
  <si>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</si>
  <si>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</si>
  <si>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</si>
  <si>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</si>
  <si>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</si>
  <si>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</si>
  <si>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</si>
  <si>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</si>
  <si>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</si>
  <si>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</si>
  <si>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</si>
  <si>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</si>
  <si>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</si>
  <si>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</si>
  <si>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</si>
  <si>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</si>
  <si>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</si>
  <si>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</si>
  <si>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</si>
  <si>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</si>
  <si>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</si>
  <si>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</si>
  <si>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</si>
  <si>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</si>
  <si>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</si>
  <si>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</si>
  <si>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</si>
  <si>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</si>
  <si>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</si>
  <si>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</si>
  <si>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</si>
  <si>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</si>
  <si>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</si>
  <si>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</si>
  <si>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</si>
  <si>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</si>
  <si>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</si>
  <si>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</si>
  <si>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</si>
  <si>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</si>
  <si>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</si>
  <si>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</si>
  <si>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</si>
  <si>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</si>
  <si>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</si>
  <si>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</si>
  <si>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</si>
  <si>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</si>
  <si>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</si>
  <si>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</si>
  <si>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</si>
  <si>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</si>
  <si>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</si>
  <si>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</si>
  <si>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</si>
  <si>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</si>
  <si>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</si>
  <si>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</si>
  <si>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</si>
  <si>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</si>
  <si>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</si>
  <si>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</si>
  <si>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</si>
  <si>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</si>
  <si>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</si>
  <si>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</si>
  <si>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</si>
  <si>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</si>
  <si>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</si>
  <si>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</si>
  <si>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</si>
  <si>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</si>
  <si>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</si>
  <si>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</si>
  <si>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</si>
  <si>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</si>
  <si>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</si>
  <si>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</si>
  <si>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</si>
  <si>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</si>
  <si>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</si>
  <si>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</si>
  <si>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</si>
  <si>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</si>
  <si>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</si>
  <si>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</si>
  <si>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</si>
  <si>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</si>
  <si>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</si>
  <si>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</si>
  <si>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</si>
  <si>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</si>
  <si>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</si>
  <si>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</si>
  <si>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</si>
  <si>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</si>
  <si>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</si>
  <si>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</si>
  <si>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</si>
  <si>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</si>
  <si>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</si>
  <si>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</si>
  <si>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</si>
  <si>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</si>
  <si>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</si>
  <si>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</si>
  <si>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</si>
  <si>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</si>
  <si>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</si>
  <si>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</si>
  <si>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</si>
  <si>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</si>
  <si>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</si>
  <si>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</si>
  <si>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</si>
  <si>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</si>
  <si>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</si>
  <si>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</si>
  <si>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</si>
  <si>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</si>
  <si>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</si>
  <si>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</si>
  <si>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</si>
  <si>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</si>
  <si>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</si>
  <si>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</si>
  <si>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</si>
  <si>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</si>
  <si>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</si>
  <si>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</si>
  <si>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</si>
  <si>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</si>
  <si>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</si>
  <si>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</si>
  <si>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</si>
  <si>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</si>
  <si>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</si>
  <si>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</si>
  <si>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</si>
  <si>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</si>
  <si>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</si>
  <si>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</si>
  <si>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</si>
  <si>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</si>
  <si>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</si>
  <si>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</si>
  <si>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</si>
  <si>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</si>
  <si>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</si>
  <si>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</si>
  <si>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</si>
  <si>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</si>
  <si>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</si>
  <si>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</si>
  <si>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</si>
  <si>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</si>
  <si>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</si>
  <si>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</si>
  <si>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</si>
  <si>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</si>
  <si>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</si>
  <si>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</si>
  <si>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</si>
  <si>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</si>
  <si>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</si>
  <si>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</si>
  <si>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</si>
  <si>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</si>
  <si>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</si>
  <si>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</si>
  <si>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</si>
  <si>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</si>
  <si>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</si>
  <si>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</si>
  <si>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</si>
  <si>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</si>
  <si>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</si>
  <si>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</si>
  <si>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</si>
  <si>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</si>
  <si>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</si>
  <si>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</si>
  <si>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</si>
  <si>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</si>
  <si>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</si>
  <si>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</si>
  <si>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</si>
  <si>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</si>
  <si>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</si>
  <si>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</si>
  <si>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</si>
  <si>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</si>
  <si>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</si>
  <si>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</si>
  <si>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</si>
  <si>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</si>
  <si>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</si>
  <si>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</si>
  <si>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</si>
  <si>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</si>
  <si>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</si>
  <si>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</si>
  <si>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</si>
  <si>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</si>
  <si>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</si>
  <si>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</si>
  <si>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</si>
  <si>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</si>
  <si>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</si>
  <si>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</si>
  <si>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</si>
  <si>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</si>
  <si>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</si>
  <si>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</si>
  <si>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</si>
  <si>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</si>
  <si>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</si>
  <si>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</si>
  <si>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</si>
  <si>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</si>
  <si>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</si>
  <si>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</si>
  <si>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</si>
  <si>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</si>
  <si>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</si>
  <si>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</si>
  <si>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</si>
  <si>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</si>
  <si>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</si>
  <si>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</si>
  <si>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</si>
  <si>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</si>
  <si>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</si>
  <si>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</si>
  <si>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</si>
  <si>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</si>
  <si>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</si>
  <si>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</si>
  <si>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</si>
  <si>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</si>
  <si>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</si>
  <si>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</si>
  <si>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</si>
  <si>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</si>
  <si>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</si>
  <si>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</si>
  <si>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</si>
  <si>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</si>
  <si>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</si>
  <si>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</si>
  <si>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</si>
  <si>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</si>
  <si>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</si>
  <si>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</si>
  <si>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</si>
  <si>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</si>
  <si>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</si>
  <si>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</si>
  <si>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</si>
  <si>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</si>
  <si>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</si>
  <si>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</si>
  <si>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</si>
  <si>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</si>
  <si>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</si>
  <si>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</si>
  <si>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</si>
  <si>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</si>
  <si>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</si>
  <si>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</si>
  <si>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</si>
  <si>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</si>
  <si>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</si>
  <si>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</si>
  <si>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</si>
  <si>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</si>
  <si>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</si>
  <si>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</si>
  <si>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</si>
  <si>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</si>
  <si>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</si>
  <si>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</si>
  <si>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</si>
  <si>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</si>
  <si>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</si>
  <si>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</si>
  <si>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</si>
  <si>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</si>
  <si>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</si>
  <si>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</si>
  <si>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</si>
  <si>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</si>
  <si>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</si>
  <si>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</si>
  <si>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</si>
  <si>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</si>
  <si>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</si>
  <si>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</si>
  <si>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</si>
  <si>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</si>
  <si>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</si>
  <si>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</si>
  <si>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</si>
  <si>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</si>
  <si>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</si>
  <si>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</si>
  <si>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</si>
  <si>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</si>
  <si>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</si>
  <si>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</si>
  <si>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</si>
  <si>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</si>
  <si>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</si>
  <si>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</si>
  <si>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</si>
  <si>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</si>
  <si>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</si>
  <si>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</si>
  <si>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</si>
  <si>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</si>
  <si>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</si>
  <si>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</si>
  <si>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</si>
  <si>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</si>
  <si>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</si>
  <si>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</si>
  <si>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</si>
  <si>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</si>
  <si>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</si>
  <si>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</si>
  <si>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</si>
  <si>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</si>
  <si>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</si>
  <si>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</si>
  <si>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</si>
  <si>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</si>
  <si>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</si>
  <si>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</si>
  <si>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</si>
  <si>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</si>
  <si>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</si>
  <si>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</si>
  <si>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</si>
  <si>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</si>
  <si>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</si>
  <si>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</si>
  <si>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</si>
  <si>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</si>
  <si>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</si>
  <si>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</si>
  <si>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</si>
  <si>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</si>
  <si>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</si>
  <si>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</si>
  <si>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</si>
  <si>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</si>
  <si>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</si>
  <si>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</si>
  <si>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</si>
  <si>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</si>
  <si>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</si>
  <si>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</si>
  <si>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</si>
  <si>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</si>
  <si>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</si>
  <si>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</si>
  <si>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</si>
  <si>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</si>
  <si>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</si>
  <si>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</si>
  <si>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</si>
  <si>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</si>
  <si>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</si>
  <si>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</si>
  <si>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</si>
  <si>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</si>
  <si>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</si>
  <si>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</si>
  <si>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</si>
  <si>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</si>
  <si>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</si>
  <si>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</si>
  <si>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</si>
  <si>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</si>
  <si>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</si>
  <si>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</si>
  <si>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</si>
  <si>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</si>
  <si>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</si>
  <si>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</si>
  <si>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</si>
  <si>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</si>
  <si>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</si>
  <si>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</si>
  <si>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</si>
  <si>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</si>
  <si>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</si>
  <si>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</si>
  <si>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</si>
  <si>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</si>
  <si>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</si>
  <si>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</si>
  <si>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</si>
  <si>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</si>
  <si>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</si>
  <si>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</si>
  <si>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</si>
  <si>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</si>
  <si>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</si>
  <si>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</si>
  <si>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</si>
  <si>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</si>
  <si>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</si>
  <si>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</si>
  <si>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</si>
  <si>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</si>
  <si>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</si>
  <si>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</si>
  <si>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</si>
  <si>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</si>
  <si>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</si>
  <si>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</si>
  <si>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</si>
  <si>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</si>
  <si>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</si>
  <si>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</si>
  <si>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</si>
  <si>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</si>
  <si>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</si>
  <si>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</si>
  <si>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</si>
  <si>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</si>
  <si>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</si>
  <si>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</si>
  <si>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</si>
  <si>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</si>
  <si>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</si>
  <si>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</si>
  <si>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</si>
  <si>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</si>
  <si>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</si>
  <si>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</si>
  <si>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</si>
  <si>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</si>
  <si>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</si>
  <si>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</si>
  <si>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</si>
  <si>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</si>
  <si>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</si>
  <si>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</si>
  <si>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</si>
  <si>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</si>
  <si>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</si>
  <si>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</si>
  <si>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</si>
  <si>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</si>
  <si>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</si>
  <si>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</si>
  <si>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</si>
  <si>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</si>
  <si>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</si>
  <si>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</si>
  <si>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</si>
  <si>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</si>
  <si>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</si>
  <si>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</si>
  <si>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</si>
  <si>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</si>
  <si>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</si>
  <si>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</si>
  <si>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</si>
  <si>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</si>
  <si>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</si>
  <si>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</si>
  <si>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</si>
  <si>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</si>
  <si>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</si>
  <si>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</si>
  <si>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</si>
  <si>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</si>
  <si>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</si>
  <si>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</si>
  <si>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</si>
  <si>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</si>
  <si>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</si>
  <si>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</si>
  <si>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</si>
  <si>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</si>
  <si>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</si>
  <si>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</si>
  <si>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</si>
  <si>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</si>
  <si>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</si>
  <si>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</si>
  <si>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</si>
  <si>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</si>
  <si>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</si>
  <si>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</si>
  <si>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</si>
  <si>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</si>
  <si>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</si>
  <si>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</si>
  <si>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</si>
  <si>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</si>
  <si>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</si>
  <si>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</si>
  <si>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</si>
  <si>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</si>
  <si>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</si>
  <si>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</si>
  <si>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</si>
  <si>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</si>
  <si>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</si>
  <si>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</si>
  <si>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</si>
  <si>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</si>
  <si>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</si>
  <si>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</si>
  <si>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</si>
  <si>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</si>
  <si>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</si>
  <si>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</si>
  <si>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</si>
  <si>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</si>
  <si>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</si>
  <si>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</si>
  <si>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</si>
  <si>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</si>
  <si>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</si>
  <si>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</si>
  <si>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</si>
  <si>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</si>
  <si>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</si>
  <si>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</si>
  <si>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</si>
  <si>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</si>
  <si>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</si>
  <si>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</si>
  <si>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</si>
  <si>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</si>
  <si>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</si>
  <si>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</si>
  <si>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</si>
  <si>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</si>
  <si>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</si>
  <si>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</si>
  <si>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</si>
  <si>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</si>
  <si>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</si>
  <si>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</si>
  <si>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</si>
  <si>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</si>
  <si>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</si>
  <si>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</si>
  <si>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</si>
  <si>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</si>
  <si>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</si>
  <si>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</si>
  <si>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</si>
  <si>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</si>
  <si>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</si>
  <si>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</si>
  <si>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</si>
  <si>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</si>
  <si>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</si>
  <si>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</si>
  <si>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</si>
  <si>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</si>
  <si>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</si>
  <si>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</si>
  <si>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</si>
  <si>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</si>
  <si>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</si>
  <si>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</si>
  <si>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</si>
  <si>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</si>
  <si>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</si>
  <si>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</si>
  <si>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</si>
  <si>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</si>
  <si>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</si>
  <si>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</si>
  <si>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</si>
  <si>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</si>
  <si>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</si>
  <si>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</si>
  <si>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</si>
  <si>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</si>
  <si>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</si>
  <si>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</si>
  <si>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</si>
  <si>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</si>
  <si>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</si>
  <si>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</si>
  <si>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</si>
  <si>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</si>
  <si>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</si>
  <si>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</si>
  <si>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</si>
  <si>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</si>
  <si>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</si>
  <si>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</si>
  <si>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</si>
  <si>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</si>
  <si>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</si>
  <si>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</si>
  <si>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</si>
  <si>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</si>
  <si>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</si>
  <si>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</si>
  <si>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</si>
  <si>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</si>
  <si>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</si>
  <si>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</si>
  <si>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</si>
  <si>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</si>
  <si>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</si>
  <si>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</si>
  <si>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</si>
  <si>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</si>
  <si>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</si>
  <si>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</si>
  <si>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</si>
  <si>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</si>
  <si>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</si>
  <si>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</si>
  <si>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</si>
  <si>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</si>
  <si>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</si>
  <si>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</si>
  <si>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</si>
  <si>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</si>
  <si>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</si>
  <si>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</si>
  <si>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</si>
  <si>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</si>
  <si>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</si>
  <si>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</si>
  <si>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</si>
  <si>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</si>
  <si>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</si>
  <si>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</si>
  <si>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</si>
  <si>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</si>
  <si>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</si>
  <si>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</si>
  <si>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</si>
  <si>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</si>
  <si>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</si>
  <si>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</si>
  <si>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</si>
  <si>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</si>
  <si>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</si>
  <si>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</si>
  <si>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</si>
  <si>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</si>
  <si>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</si>
  <si>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</si>
  <si>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</si>
  <si>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</si>
  <si>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</si>
  <si>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</si>
  <si>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</si>
  <si>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</si>
  <si>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</si>
  <si>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</si>
  <si>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</si>
  <si>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</si>
  <si>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</si>
  <si>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</si>
  <si>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</si>
  <si>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</si>
  <si>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</si>
  <si>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</si>
  <si>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</si>
  <si>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</si>
  <si>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</si>
  <si>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</si>
  <si>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</si>
  <si>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</si>
  <si>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</si>
  <si>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</si>
  <si>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</si>
  <si>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</si>
  <si>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</si>
  <si>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</si>
  <si>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</si>
  <si>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</si>
  <si>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</si>
  <si>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</si>
  <si>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</si>
  <si>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</si>
  <si>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</si>
  <si>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</si>
  <si>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</si>
  <si>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</si>
  <si>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</si>
  <si>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</si>
  <si>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</si>
  <si>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</si>
  <si>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</si>
  <si>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</si>
  <si>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</si>
  <si>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</si>
  <si>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</si>
  <si>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</si>
  <si>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</si>
  <si>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</si>
  <si>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</si>
  <si>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</si>
  <si>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</si>
  <si>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</si>
  <si>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</si>
  <si>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</si>
  <si>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</si>
  <si>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</si>
  <si>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</si>
  <si>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</si>
  <si>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</si>
  <si>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</si>
  <si>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</si>
  <si>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</si>
  <si>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</si>
  <si>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</si>
  <si>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</si>
  <si>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</si>
  <si>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</si>
  <si>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</si>
  <si>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</si>
  <si>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</si>
  <si>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</si>
  <si>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</si>
  <si>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</si>
  <si>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</si>
  <si>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</si>
  <si>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</si>
  <si>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</si>
  <si>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</si>
  <si>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</si>
  <si>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</si>
  <si>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</si>
  <si>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</si>
  <si>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</si>
  <si>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</si>
  <si>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</si>
  <si>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</si>
  <si>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</si>
  <si>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</si>
  <si>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</si>
  <si>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</si>
  <si>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</si>
  <si>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</si>
  <si>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</si>
  <si>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</si>
  <si>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</si>
  <si>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</si>
  <si>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</si>
  <si>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</si>
  <si>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</si>
  <si>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</si>
  <si>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</si>
  <si>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</si>
  <si>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</si>
  <si>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</si>
  <si>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</si>
  <si>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</si>
  <si>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</si>
  <si>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</si>
  <si>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</si>
  <si>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</si>
  <si>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</si>
  <si>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</si>
  <si>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</si>
  <si>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</si>
  <si>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</si>
  <si>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</si>
  <si>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</si>
  <si>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</si>
  <si>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</si>
  <si>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</si>
  <si>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</si>
  <si>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</si>
  <si>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</si>
  <si>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</si>
  <si>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</si>
  <si>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</si>
  <si>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</si>
  <si>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</si>
  <si>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</si>
  <si>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</si>
  <si>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</si>
  <si>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</si>
  <si>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</si>
  <si>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</si>
  <si>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</si>
  <si>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</si>
  <si>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</si>
  <si>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</si>
  <si>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</si>
  <si>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</si>
  <si>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</si>
  <si>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</si>
  <si>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</si>
  <si>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</si>
  <si>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</si>
  <si>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</si>
  <si>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</si>
  <si>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</si>
  <si>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</si>
  <si>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</si>
  <si>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</si>
  <si>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</si>
  <si>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</si>
  <si>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</si>
  <si>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</si>
  <si>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</si>
  <si>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</si>
  <si>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</si>
  <si>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</si>
  <si>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</si>
  <si>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</si>
  <si>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</si>
  <si>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</si>
  <si>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</si>
  <si>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</si>
  <si>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</si>
  <si>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</si>
  <si>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</si>
  <si>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</si>
  <si>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</si>
  <si>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</si>
  <si>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</si>
  <si>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</si>
  <si>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</si>
  <si>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</si>
  <si>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</si>
  <si>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</si>
  <si>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</si>
  <si>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</si>
  <si>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</si>
  <si>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</si>
  <si>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</si>
  <si>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</si>
  <si>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</si>
  <si>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</si>
  <si>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</si>
  <si>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</si>
  <si>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</si>
  <si>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</si>
  <si>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</si>
  <si>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</si>
  <si>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</si>
  <si>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</si>
  <si>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</si>
  <si>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</si>
  <si>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</si>
  <si>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</si>
  <si>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</si>
  <si>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</si>
  <si>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</si>
  <si>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</si>
  <si>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</si>
  <si>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</si>
  <si>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</si>
  <si>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</si>
  <si>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</si>
  <si>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</si>
  <si>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</si>
  <si>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</si>
  <si>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</si>
  <si>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</si>
  <si>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</si>
  <si>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</si>
  <si>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</si>
  <si>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</si>
  <si>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</si>
  <si>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</si>
  <si>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</si>
  <si>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</si>
  <si>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</si>
  <si>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</si>
  <si>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</si>
  <si>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</si>
  <si>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</si>
  <si>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</si>
  <si>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</si>
  <si>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</si>
  <si>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</si>
  <si>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</si>
  <si>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</si>
  <si>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</si>
  <si>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</si>
  <si>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</si>
  <si>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</si>
  <si>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</si>
  <si>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</si>
  <si>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</si>
  <si>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</si>
  <si>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</si>
  <si>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</si>
  <si>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</si>
  <si>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</si>
  <si>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</si>
  <si>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</si>
  <si>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</si>
  <si>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</si>
  <si>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</si>
  <si>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</si>
  <si>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</si>
  <si>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</si>
  <si>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</si>
  <si>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</si>
  <si>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</si>
  <si>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</si>
  <si>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</si>
  <si>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</si>
  <si>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</si>
  <si>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</si>
  <si>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</si>
  <si>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</si>
  <si>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</si>
  <si>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</si>
  <si>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</si>
  <si>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</si>
  <si>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</si>
  <si>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</si>
  <si>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</si>
  <si>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</si>
  <si>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</si>
  <si>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</si>
  <si>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</si>
  <si>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</si>
  <si>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</si>
  <si>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</si>
  <si>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</si>
  <si>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</si>
  <si>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</si>
  <si>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</si>
  <si>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</si>
  <si>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</si>
  <si>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</si>
  <si>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</si>
  <si>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</si>
  <si>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</si>
  <si>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</si>
  <si>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</si>
  <si>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</si>
  <si>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</si>
  <si>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</si>
  <si>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</si>
  <si>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</si>
  <si>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</si>
  <si>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</si>
  <si>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</si>
  <si>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</si>
  <si>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</si>
  <si>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</si>
  <si>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</si>
  <si>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</si>
  <si>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</si>
  <si>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</si>
  <si>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</si>
  <si>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</si>
  <si>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</si>
  <si>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</si>
  <si>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</si>
  <si>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</si>
  <si>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</si>
  <si>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</si>
  <si>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</si>
  <si>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</si>
  <si>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</si>
  <si>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</si>
  <si>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</si>
  <si>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</si>
  <si>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</si>
  <si>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</si>
  <si>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</si>
  <si>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</si>
  <si>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</si>
  <si>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</si>
  <si>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</si>
  <si>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</si>
  <si>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</si>
  <si>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</si>
  <si>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</si>
  <si>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</si>
  <si>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</si>
  <si>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</si>
  <si>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</si>
  <si>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</si>
  <si>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</si>
  <si>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</si>
  <si>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</si>
  <si>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</si>
  <si>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</si>
  <si>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</si>
  <si>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</si>
  <si>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</si>
  <si>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</si>
  <si>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</si>
  <si>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</si>
  <si>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</si>
  <si>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</si>
  <si>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</si>
  <si>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</si>
  <si>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</si>
  <si>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</si>
  <si>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</si>
  <si>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</si>
  <si>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</si>
  <si>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</si>
  <si>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</si>
  <si>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</si>
  <si>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</si>
  <si>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</si>
  <si>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</si>
  <si>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</si>
  <si>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</si>
  <si>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</si>
  <si>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</si>
  <si>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</si>
  <si>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</si>
  <si>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</si>
  <si>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</si>
  <si>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</si>
  <si>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</si>
  <si>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</si>
  <si>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</si>
  <si>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</si>
  <si>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</si>
  <si>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</si>
  <si>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</si>
  <si>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</si>
  <si>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</si>
  <si>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</si>
  <si>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</si>
  <si>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</si>
  <si>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</si>
  <si>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</si>
  <si>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</si>
  <si>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</si>
  <si>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</si>
  <si>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</si>
  <si>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</si>
  <si>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</si>
  <si>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</si>
  <si>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</si>
  <si>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</si>
  <si>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</si>
  <si>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</si>
  <si>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</si>
  <si>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</si>
  <si>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</si>
  <si>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</si>
  <si>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</si>
  <si>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</si>
  <si>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</si>
  <si>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</si>
  <si>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</si>
  <si>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</si>
  <si>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</si>
  <si>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</si>
  <si>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</si>
  <si>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</si>
  <si>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</si>
  <si>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</si>
  <si>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</si>
  <si>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</si>
  <si>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</si>
  <si>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</si>
  <si>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</si>
  <si>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</si>
  <si>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</si>
  <si>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</si>
  <si>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</si>
  <si>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</si>
  <si>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</si>
  <si>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</si>
  <si>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</si>
  <si>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</si>
  <si>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</si>
  <si>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</si>
  <si>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</si>
  <si>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</si>
  <si>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</si>
  <si>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</si>
  <si>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</si>
  <si>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</si>
  <si>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</si>
  <si>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</si>
  <si>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</si>
  <si>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</si>
  <si>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</si>
  <si>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</si>
  <si>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</si>
  <si>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</si>
  <si>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</si>
  <si>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</si>
  <si>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</si>
  <si>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</si>
  <si>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</si>
  <si>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</si>
  <si>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</si>
  <si>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</si>
  <si>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</si>
  <si>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</si>
  <si>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</si>
  <si>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</si>
  <si>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</si>
  <si>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</si>
  <si>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</si>
  <si>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</si>
  <si>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</si>
  <si>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</si>
  <si>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</si>
  <si>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</si>
  <si>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</si>
  <si>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</si>
  <si>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</si>
  <si>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</si>
  <si>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</si>
  <si>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</si>
  <si>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</si>
  <si>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</si>
  <si>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</si>
  <si>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</si>
  <si>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</si>
  <si>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</si>
  <si>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</si>
  <si>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</si>
  <si>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</si>
  <si>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</si>
  <si>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</si>
  <si>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</si>
  <si>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</si>
  <si>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</si>
  <si>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</si>
  <si>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</si>
  <si>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</si>
  <si>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</si>
  <si>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</si>
  <si>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</si>
  <si>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</si>
  <si>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</si>
  <si>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</si>
  <si>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</si>
  <si>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</si>
  <si>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</si>
  <si>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</si>
  <si>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</si>
  <si>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</si>
  <si>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</si>
  <si>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</si>
  <si>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</si>
  <si>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</si>
  <si>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</si>
  <si>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</si>
  <si>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</si>
  <si>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</si>
  <si>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</si>
  <si>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</si>
  <si>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</si>
  <si>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</si>
  <si>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</si>
  <si>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</si>
  <si>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</si>
  <si>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</si>
  <si>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</si>
  <si>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</si>
  <si>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</si>
  <si>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</si>
  <si>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</si>
  <si>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</si>
  <si>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</si>
  <si>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</si>
  <si>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</si>
  <si>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</si>
  <si>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</si>
  <si>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</si>
  <si>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</si>
  <si>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</si>
  <si>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</si>
  <si>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</si>
  <si>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</si>
  <si>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</si>
  <si>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</si>
  <si>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</si>
  <si>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</si>
  <si>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</si>
  <si>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</si>
  <si>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</si>
  <si>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</si>
  <si>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</si>
  <si>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</si>
  <si>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</si>
  <si>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</si>
  <si>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</si>
  <si>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</si>
  <si>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</si>
  <si>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</si>
  <si>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</si>
  <si>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</si>
  <si>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</si>
  <si>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</si>
  <si>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</si>
  <si>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</si>
  <si>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</si>
  <si>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</si>
  <si>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</si>
  <si>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</si>
  <si>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</si>
  <si>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</si>
  <si>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</si>
  <si>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</si>
  <si>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</si>
  <si>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</si>
  <si>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</si>
  <si>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</si>
  <si>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</si>
  <si>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</si>
  <si>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</si>
  <si>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</si>
  <si>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</si>
  <si>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</si>
  <si>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</si>
  <si>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</si>
  <si>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</si>
  <si>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</si>
  <si>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</si>
  <si>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</si>
  <si>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</si>
  <si>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</si>
  <si>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</si>
  <si>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</si>
  <si>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</si>
  <si>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</si>
  <si>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</si>
  <si>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</si>
  <si>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</si>
  <si>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</si>
  <si>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</si>
  <si>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</si>
  <si>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</si>
  <si>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</si>
  <si>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</si>
  <si>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</si>
  <si>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</si>
  <si>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</si>
  <si>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</si>
  <si>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</si>
  <si>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</si>
  <si>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</si>
  <si>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</si>
  <si>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</si>
  <si>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</si>
  <si>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</si>
  <si>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</si>
  <si>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</si>
  <si>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</si>
  <si>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</si>
  <si>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</si>
  <si>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</si>
  <si>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</si>
  <si>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</si>
  <si>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</si>
  <si>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</si>
  <si>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</si>
  <si>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</si>
  <si>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</si>
  <si>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</si>
  <si>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</si>
  <si>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</si>
  <si>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</si>
  <si>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</si>
  <si>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</si>
  <si>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</si>
  <si>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</si>
  <si>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</si>
  <si>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</si>
  <si>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</si>
  <si>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</si>
  <si>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</si>
  <si>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</si>
  <si>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</si>
  <si>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</si>
  <si>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</si>
  <si>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</si>
  <si>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</si>
  <si>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</si>
  <si>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</si>
  <si>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</si>
  <si>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</si>
  <si>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</si>
  <si>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</si>
  <si>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</si>
  <si>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</si>
  <si>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</si>
  <si>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</si>
  <si>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</si>
  <si>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</si>
  <si>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</si>
  <si>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</si>
  <si>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</si>
  <si>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</si>
  <si>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</si>
  <si>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</si>
  <si>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</si>
  <si>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</si>
  <si>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</si>
  <si>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</si>
  <si>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</si>
  <si>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</si>
  <si>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</si>
  <si>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</si>
  <si>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</si>
  <si>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</si>
  <si>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</si>
  <si>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</si>
  <si>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</si>
  <si>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</si>
  <si>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</si>
  <si>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</si>
  <si>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</si>
  <si>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</si>
  <si>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</si>
  <si>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</si>
  <si>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</si>
  <si>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</si>
  <si>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</si>
  <si>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</si>
  <si>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</si>
  <si>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</si>
  <si>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</si>
  <si>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</si>
  <si>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</si>
  <si>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</si>
  <si>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</si>
  <si>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</si>
  <si>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</si>
  <si>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</si>
  <si>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</si>
  <si>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</si>
  <si>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</si>
  <si>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</si>
  <si>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</si>
  <si>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</si>
  <si>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</si>
  <si>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</si>
  <si>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</si>
  <si>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</si>
  <si>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</si>
  <si>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</si>
  <si>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</si>
  <si>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</si>
  <si>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</si>
  <si>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</si>
  <si>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</si>
  <si>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</si>
  <si>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</si>
  <si>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</si>
  <si>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</si>
  <si>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</si>
  <si>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</si>
  <si>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</si>
  <si>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</si>
  <si>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</si>
  <si>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</si>
  <si>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</si>
  <si>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</si>
  <si>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</si>
  <si>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</si>
  <si>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</si>
  <si>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</si>
  <si>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</si>
  <si>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</si>
  <si>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</si>
  <si>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</si>
  <si>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</si>
  <si>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</si>
  <si>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</si>
  <si>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</si>
  <si>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</si>
  <si>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</si>
  <si>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</si>
  <si>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</si>
  <si>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</si>
  <si>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</si>
  <si>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</si>
  <si>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</si>
  <si>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</si>
  <si>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</si>
  <si>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</si>
  <si>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</si>
  <si>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</si>
  <si>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</si>
  <si>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</si>
  <si>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</si>
  <si>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</si>
  <si>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</si>
  <si>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</si>
  <si>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</si>
  <si>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</si>
  <si>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</si>
  <si>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</si>
  <si>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</si>
  <si>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</si>
  <si>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</si>
  <si>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</si>
  <si>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</si>
  <si>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</si>
  <si>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</si>
  <si>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</si>
  <si>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</si>
  <si>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</si>
  <si>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</si>
  <si>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</si>
  <si>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</si>
  <si>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</si>
  <si>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</si>
  <si>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</si>
  <si>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</si>
  <si>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</si>
  <si>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</si>
  <si>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</si>
  <si>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</si>
  <si>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</si>
  <si>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</si>
  <si>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</si>
  <si>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</si>
  <si>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</si>
  <si>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</si>
  <si>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</si>
  <si>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</si>
  <si>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</si>
  <si>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</si>
  <si>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</si>
  <si>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</si>
  <si>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</si>
  <si>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</si>
  <si>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</si>
  <si>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</si>
  <si>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</si>
  <si>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</si>
  <si>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</si>
  <si>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</si>
  <si>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</si>
  <si>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</si>
  <si>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</si>
  <si>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</si>
  <si>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</si>
  <si>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</si>
  <si>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</si>
  <si>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</si>
  <si>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</si>
  <si>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</si>
  <si>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</si>
  <si>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</si>
  <si>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</si>
  <si>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</si>
  <si>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</si>
  <si>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</si>
  <si>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</si>
  <si>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</si>
  <si>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</si>
  <si>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</si>
  <si>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</si>
  <si>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</si>
  <si>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</si>
  <si>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</si>
  <si>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</si>
  <si>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</si>
  <si>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</si>
  <si>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</si>
  <si>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</si>
  <si>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</si>
  <si>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</si>
  <si>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</si>
  <si>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</si>
  <si>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</si>
  <si>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</si>
  <si>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</si>
  <si>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</si>
  <si>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</si>
  <si>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</si>
  <si>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</si>
  <si>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</si>
  <si>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</si>
  <si>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</si>
  <si>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</si>
  <si>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</si>
  <si>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</si>
  <si>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</si>
  <si>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</si>
  <si>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</si>
  <si>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</si>
  <si>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</si>
  <si>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</si>
  <si>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</si>
  <si>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</si>
  <si>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</si>
  <si>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</si>
  <si>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</si>
  <si>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</si>
  <si>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</si>
  <si>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</si>
  <si>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</si>
  <si>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</si>
  <si>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</si>
  <si>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</si>
  <si>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</si>
  <si>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</si>
  <si>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</si>
  <si>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</si>
  <si>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</si>
  <si>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</si>
  <si>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</si>
  <si>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</si>
  <si>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</si>
  <si>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</si>
  <si>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</si>
  <si>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</si>
  <si>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</si>
  <si>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</si>
  <si>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</si>
  <si>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</si>
  <si>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</si>
  <si>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</si>
  <si>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</si>
  <si>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</si>
  <si>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</si>
  <si>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</si>
  <si>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</si>
  <si>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</si>
  <si>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</si>
  <si>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</si>
  <si>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</si>
  <si>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</si>
  <si>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</si>
  <si>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</si>
  <si>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</si>
  <si>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</si>
  <si>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</si>
  <si>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</si>
  <si>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</si>
  <si>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</si>
  <si>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</si>
  <si>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</si>
  <si>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</si>
  <si>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</si>
  <si>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</si>
  <si>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</si>
  <si>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</si>
  <si>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</si>
  <si>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</si>
  <si>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</si>
  <si>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</si>
  <si>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</si>
  <si>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</si>
  <si>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</si>
  <si>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</si>
  <si>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</si>
  <si>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</si>
  <si>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</si>
  <si>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</si>
  <si>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</si>
  <si>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</si>
  <si>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</si>
  <si>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</si>
  <si>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</si>
  <si>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</si>
  <si>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</si>
  <si>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</si>
  <si>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</si>
  <si>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</si>
  <si>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</si>
  <si>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</si>
  <si>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</si>
  <si>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</si>
  <si>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</si>
  <si>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</si>
  <si>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</si>
  <si>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</si>
  <si>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</si>
  <si>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</si>
  <si>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</si>
  <si>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</si>
  <si>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</si>
  <si>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</si>
  <si>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</si>
  <si>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</si>
  <si>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</si>
  <si>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</si>
  <si>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</si>
  <si>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</si>
  <si>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</si>
  <si>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</si>
  <si>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</si>
  <si>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</si>
  <si>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</si>
  <si>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</si>
  <si>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</si>
  <si>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</si>
  <si>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</si>
  <si>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</si>
  <si>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</si>
  <si>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</si>
  <si>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</si>
  <si>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</si>
  <si>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</si>
  <si>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</si>
  <si>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</si>
  <si>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</si>
  <si>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</si>
  <si>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</si>
  <si>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</si>
  <si>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</si>
  <si>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</si>
  <si>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</si>
  <si>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</si>
  <si>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</si>
  <si>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</si>
  <si>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</si>
  <si>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</si>
  <si>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</si>
  <si>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</si>
  <si>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</si>
  <si>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</si>
  <si>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</si>
  <si>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</si>
  <si>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</si>
  <si>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</si>
  <si>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</si>
  <si>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</si>
  <si>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</si>
  <si>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</si>
  <si>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</si>
  <si>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</si>
  <si>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</si>
  <si>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</si>
  <si>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</si>
  <si>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</si>
  <si>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</si>
  <si>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</si>
  <si>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</si>
  <si>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</si>
  <si>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</si>
  <si>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</si>
  <si>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</si>
  <si>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</si>
  <si>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</si>
  <si>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</si>
  <si>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</si>
  <si>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</si>
  <si>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</si>
  <si>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</si>
  <si>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</si>
  <si>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</si>
  <si>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</si>
  <si>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</si>
  <si>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</si>
  <si>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</si>
  <si>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</si>
  <si>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</si>
  <si>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</si>
  <si>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</si>
  <si>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</si>
  <si>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</si>
  <si>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</si>
  <si>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</si>
  <si>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</si>
  <si>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</si>
  <si>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</si>
  <si>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</si>
  <si>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</si>
  <si>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</si>
  <si>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</si>
  <si>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</si>
  <si>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</si>
  <si>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</si>
  <si>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</si>
  <si>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</si>
  <si>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</si>
  <si>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</si>
  <si>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</si>
  <si>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</si>
  <si>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</si>
  <si>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</si>
  <si>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</si>
  <si>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</si>
  <si>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</si>
  <si>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</si>
  <si>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</si>
  <si>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</si>
  <si>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</si>
  <si>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</si>
  <si>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</si>
  <si>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</si>
  <si>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</si>
  <si>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</si>
  <si>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</si>
  <si>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</si>
  <si>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</si>
  <si>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</si>
  <si>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</si>
  <si>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</si>
  <si>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</si>
  <si>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</si>
  <si>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</si>
  <si>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</si>
  <si>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</si>
  <si>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</si>
  <si>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</si>
  <si>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</si>
  <si>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</si>
  <si>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</si>
  <si>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</si>
  <si>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</si>
  <si>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</si>
  <si>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</si>
  <si>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</si>
  <si>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</si>
  <si>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</si>
  <si>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</si>
  <si>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</si>
  <si>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</si>
  <si>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</si>
  <si>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</si>
  <si>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</si>
  <si>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</si>
  <si>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</si>
  <si>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</si>
  <si>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</si>
  <si>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</si>
  <si>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</si>
  <si>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</si>
  <si>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</si>
  <si>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</si>
  <si>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</si>
  <si>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</si>
  <si>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</si>
  <si>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</si>
  <si>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</si>
  <si>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</si>
  <si>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</si>
  <si>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</si>
  <si>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</si>
  <si>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</si>
  <si>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</si>
  <si>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</si>
  <si>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</si>
  <si>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</si>
  <si>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</si>
  <si>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</si>
  <si>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</si>
  <si>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</si>
  <si>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</si>
  <si>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</si>
  <si>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</si>
  <si>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</si>
  <si>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</si>
  <si>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</si>
  <si>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</si>
  <si>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</si>
  <si>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</si>
  <si>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</si>
  <si>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</si>
  <si>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</si>
  <si>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</si>
  <si>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</si>
  <si>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</si>
  <si>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</si>
  <si>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</si>
  <si>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</si>
  <si>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</si>
  <si>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</si>
  <si>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</si>
  <si>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</si>
  <si>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</si>
  <si>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</si>
  <si>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</si>
  <si>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</si>
  <si>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</si>
  <si>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</si>
  <si>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</si>
  <si>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</si>
  <si>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</si>
  <si>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</si>
  <si>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</si>
  <si>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</si>
  <si>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</si>
  <si>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</si>
  <si>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</si>
  <si>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</si>
  <si>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</si>
  <si>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</si>
  <si>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</si>
  <si>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</si>
  <si>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</si>
  <si>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</si>
  <si>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</si>
  <si>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</si>
  <si>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</si>
  <si>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</si>
  <si>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</si>
  <si>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</si>
  <si>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</si>
  <si>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</si>
  <si>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</si>
  <si>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</si>
  <si>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</si>
  <si>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</si>
  <si>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</si>
  <si>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</si>
  <si>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</si>
  <si>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</si>
  <si>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</si>
  <si>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</si>
  <si>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</si>
  <si>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</si>
  <si>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</si>
  <si>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</si>
  <si>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</si>
  <si>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</si>
  <si>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</si>
  <si>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</si>
  <si>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</si>
  <si>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</si>
  <si>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</si>
  <si>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</si>
  <si>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</si>
  <si>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</si>
  <si>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</si>
  <si>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</si>
  <si>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</si>
  <si>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</si>
  <si>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</si>
  <si>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</si>
  <si>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</si>
  <si>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</si>
  <si>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</si>
  <si>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</si>
  <si>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</si>
  <si>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</si>
  <si>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</si>
  <si>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</si>
  <si>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</si>
  <si>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</si>
  <si>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</si>
  <si>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</si>
  <si>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</si>
  <si>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</si>
  <si>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</si>
  <si>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</si>
  <si>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</si>
  <si>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</si>
  <si>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</si>
  <si>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</si>
  <si>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</si>
  <si>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</si>
  <si>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</si>
  <si>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</si>
  <si>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</si>
  <si>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</si>
  <si>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</si>
  <si>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</si>
  <si>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</si>
  <si>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</si>
  <si>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</si>
  <si>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</si>
  <si>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</si>
  <si>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</si>
  <si>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</si>
  <si>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</si>
  <si>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</si>
  <si>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</si>
  <si>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</si>
  <si>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</si>
  <si>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</si>
  <si>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</si>
  <si>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</si>
  <si>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</si>
  <si>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</si>
  <si>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</si>
  <si>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</si>
  <si>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</si>
  <si>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</si>
  <si>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</si>
  <si>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</si>
  <si>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</si>
  <si>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</si>
  <si>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</si>
  <si>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</si>
  <si>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</si>
  <si>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</si>
  <si>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</si>
  <si>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</si>
  <si>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</si>
  <si>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</si>
  <si>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</si>
  <si>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</si>
  <si>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</si>
  <si>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</si>
  <si>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</si>
  <si>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</si>
  <si>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</si>
  <si>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</si>
  <si>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</si>
  <si>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</si>
  <si>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</si>
  <si>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</si>
  <si>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</si>
  <si>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</si>
  <si>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</si>
  <si>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</si>
  <si>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</si>
  <si>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</si>
  <si>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</si>
  <si>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</si>
  <si>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</si>
  <si>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</si>
  <si>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</si>
  <si>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</si>
  <si>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</si>
  <si>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</si>
  <si>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</si>
  <si>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</si>
  <si>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</si>
  <si>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</si>
  <si>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</si>
  <si>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</si>
  <si>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</si>
  <si>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</si>
  <si>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</si>
  <si>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</si>
  <si>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</si>
  <si>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</si>
  <si>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</si>
  <si>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</si>
  <si>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</si>
  <si>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</si>
  <si>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</si>
  <si>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</si>
  <si>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</si>
  <si>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</si>
  <si>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</si>
  <si>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</si>
  <si>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</si>
  <si>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</si>
  <si>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</si>
  <si>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</si>
  <si>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</si>
  <si>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</si>
  <si>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</si>
  <si>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</si>
  <si>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</si>
  <si>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</si>
  <si>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</si>
  <si>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</si>
  <si>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</si>
  <si>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</si>
  <si>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</si>
  <si>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</si>
  <si>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</si>
  <si>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</si>
  <si>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</si>
  <si>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</si>
  <si>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</si>
  <si>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</si>
  <si>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</si>
  <si>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</si>
  <si>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</si>
  <si>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</si>
  <si>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</si>
  <si>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</si>
  <si>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</si>
  <si>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</si>
  <si>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</si>
  <si>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</si>
  <si>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</si>
  <si>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</si>
  <si>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</si>
  <si>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</si>
  <si>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</si>
  <si>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</si>
  <si>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</si>
  <si>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</si>
  <si>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</si>
  <si>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</si>
  <si>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</si>
  <si>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</si>
  <si>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</si>
  <si>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</si>
  <si>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</si>
  <si>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</si>
  <si>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</si>
  <si>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</si>
  <si>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</si>
  <si>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</si>
  <si>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</si>
  <si>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</si>
  <si>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</si>
  <si>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</si>
  <si>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</si>
  <si>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</si>
  <si>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</si>
  <si>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</si>
  <si>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</si>
  <si>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</si>
  <si>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</si>
  <si>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</si>
  <si>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</si>
  <si>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</si>
  <si>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</si>
  <si>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</si>
  <si>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</si>
  <si>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</si>
  <si>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</si>
  <si>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</si>
  <si>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</si>
  <si>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</si>
  <si>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</si>
  <si>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</si>
  <si>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</si>
  <si>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</si>
  <si>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</si>
  <si>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</si>
  <si>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</si>
  <si>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</si>
  <si>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</si>
  <si>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</si>
  <si>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</si>
  <si>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</si>
  <si>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</si>
  <si>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</si>
  <si>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</si>
  <si>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</si>
  <si>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</si>
  <si>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</si>
  <si>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</si>
  <si>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</si>
  <si>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</si>
  <si>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</si>
  <si>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</si>
  <si>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</si>
  <si>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</si>
  <si>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</si>
  <si>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</si>
  <si>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</si>
  <si>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</si>
  <si>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</si>
  <si>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</si>
  <si>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</si>
  <si>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</si>
  <si>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</si>
  <si>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</si>
  <si>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</si>
  <si>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</si>
  <si>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</si>
  <si>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</si>
  <si>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</si>
  <si>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</si>
  <si>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</si>
  <si>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</si>
  <si>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</si>
  <si>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</si>
  <si>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</si>
  <si>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</si>
  <si>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</si>
  <si>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</si>
  <si>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</si>
  <si>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</si>
  <si>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</si>
  <si>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</si>
  <si>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</si>
  <si>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</si>
  <si>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</si>
  <si>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</si>
  <si>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</si>
  <si>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</si>
  <si>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</si>
  <si>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</si>
  <si>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</si>
  <si>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</si>
  <si>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</si>
  <si>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</si>
  <si>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</si>
  <si>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</si>
  <si>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</si>
  <si>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</si>
  <si>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</si>
  <si>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</si>
  <si>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</si>
  <si>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</si>
  <si>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</si>
  <si>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</si>
  <si>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</si>
  <si>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</si>
  <si>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</si>
  <si>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</si>
  <si>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</si>
  <si>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</si>
  <si>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</si>
  <si>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</si>
  <si>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</si>
  <si>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</si>
  <si>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</si>
  <si>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</si>
  <si>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</si>
  <si>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</si>
  <si>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</si>
  <si>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</si>
  <si>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</si>
  <si>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</si>
  <si>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</si>
  <si>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</si>
  <si>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</si>
  <si>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</si>
  <si>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</si>
  <si>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</si>
  <si>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</si>
  <si>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</si>
  <si>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</si>
  <si>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</si>
  <si>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</si>
  <si>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</si>
  <si>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</si>
  <si>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</si>
  <si>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</si>
  <si>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</si>
  <si>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</si>
  <si>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</si>
  <si>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</si>
  <si>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</si>
  <si>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</si>
  <si>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</si>
  <si>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</si>
  <si>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</si>
  <si>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</si>
  <si>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</si>
  <si>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</si>
  <si>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</si>
  <si>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</si>
  <si>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</si>
  <si>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</si>
  <si>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</si>
  <si>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</si>
  <si>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</si>
  <si>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</si>
  <si>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</si>
  <si>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</si>
  <si>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</si>
  <si>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</si>
  <si>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</si>
  <si>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</si>
  <si>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</si>
  <si>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</si>
  <si>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</si>
  <si>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</si>
  <si>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</si>
  <si>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</si>
  <si>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</si>
  <si>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</si>
  <si>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</si>
  <si>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</si>
  <si>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</si>
  <si>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</si>
  <si>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</si>
  <si>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</si>
  <si>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</si>
  <si>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</si>
  <si>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</si>
  <si>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</si>
  <si>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</si>
  <si>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</si>
  <si>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</si>
  <si>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</si>
  <si>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</si>
  <si>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</si>
  <si>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</si>
  <si>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</si>
  <si>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</si>
  <si>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</si>
  <si>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</si>
  <si>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</si>
  <si>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</si>
  <si>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</si>
  <si>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</si>
  <si>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</si>
  <si>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</si>
  <si>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</si>
  <si>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</si>
  <si>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</si>
  <si>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</si>
  <si>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</si>
  <si>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</si>
  <si>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</si>
  <si>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</si>
  <si>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</si>
  <si>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</si>
  <si>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</si>
  <si>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</si>
  <si>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</si>
  <si>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</si>
  <si>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</si>
  <si>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</si>
  <si>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</si>
  <si>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</si>
  <si>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</si>
  <si>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</si>
  <si>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</si>
  <si>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</si>
  <si>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</si>
  <si>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</si>
  <si>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</si>
  <si>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</si>
  <si>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</si>
  <si>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</si>
  <si>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</si>
  <si>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</si>
  <si>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</si>
  <si>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</si>
  <si>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</si>
  <si>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</si>
  <si>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</si>
  <si>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</si>
  <si>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</si>
  <si>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</si>
  <si>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</si>
  <si>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</si>
  <si>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</si>
  <si>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</si>
  <si>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</si>
  <si>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</si>
  <si>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</si>
  <si>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</si>
  <si>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</si>
  <si>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</si>
  <si>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</si>
  <si>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</si>
  <si>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</si>
  <si>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</si>
  <si>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</si>
  <si>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</si>
  <si>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</si>
  <si>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</si>
  <si>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</si>
  <si>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</si>
  <si>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</si>
  <si>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</si>
  <si>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</si>
  <si>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</si>
  <si>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</si>
  <si>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</si>
  <si>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</si>
  <si>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</si>
  <si>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</si>
  <si>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</si>
  <si>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</si>
  <si>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</si>
  <si>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</si>
  <si>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</si>
  <si>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</si>
  <si>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</si>
  <si>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</si>
  <si>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</si>
  <si>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</si>
  <si>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</si>
  <si>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</si>
  <si>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</si>
  <si>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</si>
  <si>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</si>
  <si>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</si>
  <si>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</si>
  <si>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</si>
  <si>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</si>
  <si>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</si>
  <si>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</si>
  <si>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</si>
  <si>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</si>
  <si>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</si>
  <si>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</si>
  <si>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</si>
  <si>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</si>
  <si>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</si>
  <si>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</si>
  <si>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</si>
  <si>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</si>
  <si>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</si>
  <si>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</si>
  <si>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</si>
  <si>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</si>
  <si>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</si>
  <si>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</si>
  <si>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</si>
  <si>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</si>
  <si>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</si>
  <si>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</si>
  <si>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</si>
  <si>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</si>
  <si>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</si>
  <si>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</si>
  <si>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</si>
  <si>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</si>
  <si>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</si>
  <si>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</si>
  <si>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</si>
  <si>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</si>
  <si>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</si>
  <si>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</si>
  <si>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</si>
  <si>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</si>
  <si>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</si>
  <si>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</si>
  <si>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</si>
  <si>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</si>
  <si>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</si>
  <si>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</si>
  <si>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</si>
  <si>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</si>
  <si>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</si>
  <si>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</si>
  <si>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</si>
  <si>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</si>
  <si>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</si>
  <si>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</si>
  <si>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</si>
  <si>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</si>
  <si>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</si>
  <si>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</si>
  <si>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</si>
  <si>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</si>
  <si>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</si>
  <si>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</si>
  <si>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</si>
  <si>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</si>
  <si>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</si>
  <si>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</si>
  <si>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</si>
  <si>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</si>
  <si>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</si>
  <si>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</si>
  <si>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</si>
  <si>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</si>
  <si>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</si>
  <si>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</si>
  <si>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</si>
  <si>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</si>
  <si>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</si>
  <si>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</si>
  <si>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</si>
  <si>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</si>
  <si>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</si>
  <si>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</si>
  <si>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</si>
  <si>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</si>
  <si>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</si>
  <si>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</si>
  <si>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</si>
  <si>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</si>
  <si>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</si>
  <si>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</si>
  <si>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</si>
  <si>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</si>
  <si>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</si>
  <si>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</si>
  <si>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</si>
  <si>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</si>
  <si>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</si>
  <si>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</si>
  <si>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</si>
  <si>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</si>
  <si>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</si>
  <si>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</si>
  <si>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</si>
  <si>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</si>
  <si>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</si>
  <si>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</si>
  <si>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</si>
  <si>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</si>
  <si>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</si>
  <si>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</si>
  <si>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</si>
  <si>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</si>
  <si>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</si>
  <si>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</si>
  <si>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</si>
  <si>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</si>
  <si>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</si>
  <si>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</si>
  <si>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</si>
  <si>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</si>
  <si>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</si>
  <si>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</si>
  <si>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</si>
  <si>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</si>
  <si>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</si>
  <si>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</si>
  <si>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</si>
  <si>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</si>
  <si>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</si>
  <si>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</si>
  <si>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</si>
  <si>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</si>
  <si>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</si>
  <si>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</si>
  <si>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</si>
  <si>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</si>
  <si>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</si>
  <si>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</si>
  <si>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</si>
  <si>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</si>
  <si>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</si>
  <si>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</si>
  <si>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</si>
  <si>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</si>
  <si>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</si>
  <si>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</si>
  <si>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</si>
  <si>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</si>
  <si>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</si>
  <si>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</si>
  <si>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</si>
  <si>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</si>
  <si>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</si>
  <si>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</si>
  <si>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</si>
  <si>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</si>
  <si>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</si>
  <si>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</si>
  <si>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</si>
  <si>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</si>
  <si>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</si>
  <si>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</si>
  <si>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</si>
  <si>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</si>
  <si>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</si>
  <si>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</si>
  <si>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</si>
  <si>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</si>
  <si>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</si>
  <si>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</si>
  <si>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</si>
  <si>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</si>
  <si>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</si>
  <si>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</si>
  <si>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</si>
  <si>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</si>
  <si>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</si>
  <si>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</si>
  <si>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</si>
  <si>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</si>
  <si>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</si>
  <si>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</si>
  <si>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</si>
  <si>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</si>
  <si>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</si>
  <si>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</si>
  <si>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</si>
  <si>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</si>
  <si>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</si>
  <si>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</si>
  <si>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</si>
  <si>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</si>
  <si>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</si>
  <si>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</si>
  <si>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</si>
  <si>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</si>
  <si>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</si>
  <si>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</si>
  <si>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</si>
  <si>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</si>
  <si>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</si>
  <si>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</si>
  <si>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</si>
  <si>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</si>
  <si>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</si>
  <si>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</si>
  <si>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</si>
  <si>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</si>
  <si>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</si>
  <si>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</si>
  <si>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</si>
  <si>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</si>
  <si>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</si>
  <si>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</si>
  <si>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</si>
  <si>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</si>
  <si>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</si>
  <si>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</si>
  <si>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</si>
  <si>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</si>
  <si>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</si>
  <si>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</si>
  <si>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</si>
  <si>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</si>
  <si>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</si>
  <si>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</si>
  <si>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</si>
  <si>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</si>
  <si>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</si>
  <si>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</si>
  <si>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</si>
  <si>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</si>
  <si>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</si>
  <si>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</si>
  <si>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</si>
  <si>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</si>
  <si>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</si>
  <si>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</si>
  <si>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</si>
  <si>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</si>
  <si>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</si>
  <si>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</si>
  <si>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</si>
  <si>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</si>
  <si>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</si>
  <si>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</si>
  <si>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</si>
  <si>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</si>
  <si>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</si>
  <si>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</si>
  <si>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</si>
  <si>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</si>
  <si>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</si>
  <si>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</si>
  <si>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</si>
  <si>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</si>
  <si>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</si>
  <si>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</si>
  <si>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</si>
  <si>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</si>
  <si>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</si>
  <si>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</si>
  <si>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</si>
  <si>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</si>
  <si>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</si>
  <si>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</si>
  <si>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</si>
  <si>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</si>
  <si>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</si>
  <si>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</si>
  <si>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</si>
  <si>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</si>
  <si>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</si>
  <si>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</si>
  <si>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</si>
  <si>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</si>
  <si>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</si>
  <si>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</si>
  <si>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</si>
  <si>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</si>
  <si>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</si>
  <si>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</si>
  <si>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</si>
  <si>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</si>
  <si>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</si>
  <si>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</si>
  <si>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</si>
  <si>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</si>
  <si>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</si>
  <si>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</si>
  <si>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</si>
  <si>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</si>
  <si>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</si>
  <si>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</si>
  <si>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</si>
  <si>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</si>
  <si>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</si>
  <si>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</si>
  <si>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</si>
  <si>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</si>
  <si>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</si>
  <si>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</si>
  <si>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</si>
  <si>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</si>
  <si>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</si>
  <si>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</si>
  <si>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</si>
  <si>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</si>
  <si>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</si>
  <si>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</si>
  <si>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</si>
  <si>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</si>
  <si>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</si>
  <si>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</si>
  <si>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</si>
  <si>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</si>
  <si>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</si>
  <si>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</si>
  <si>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</si>
  <si>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</si>
  <si>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</si>
  <si>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</si>
  <si>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</si>
  <si>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</si>
  <si>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</si>
  <si>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</si>
  <si>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</si>
  <si>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</si>
  <si>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</si>
  <si>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</si>
  <si>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</si>
  <si>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</si>
  <si>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</si>
  <si>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</si>
  <si>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</si>
  <si>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</si>
  <si>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</si>
  <si>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</si>
  <si>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</si>
  <si>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</si>
  <si>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</si>
  <si>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</si>
  <si>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</si>
  <si>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</si>
  <si>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</si>
  <si>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</si>
  <si>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</si>
  <si>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</si>
  <si>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</si>
  <si>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</si>
  <si>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</si>
  <si>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</si>
  <si>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</si>
  <si>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</si>
  <si>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</si>
  <si>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</si>
  <si>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</si>
  <si>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</si>
  <si>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</si>
  <si>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</si>
  <si>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</si>
  <si>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</si>
  <si>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</si>
  <si>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</si>
  <si>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</si>
  <si>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</si>
  <si>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</si>
  <si>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</si>
  <si>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</si>
  <si>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</si>
  <si>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</si>
  <si>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</si>
  <si>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</si>
  <si>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</si>
  <si>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</si>
  <si>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</si>
  <si>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</si>
  <si>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</si>
  <si>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</si>
  <si>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</si>
  <si>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</si>
  <si>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</si>
  <si>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</si>
  <si>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</si>
  <si>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</si>
  <si>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</si>
  <si>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</si>
  <si>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</si>
  <si>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</si>
  <si>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</si>
  <si>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</si>
  <si>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</si>
  <si>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</si>
  <si>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</si>
  <si>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</si>
  <si>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</si>
  <si>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</si>
  <si>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</si>
  <si>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</si>
  <si>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</si>
  <si>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</si>
  <si>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</si>
  <si>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</si>
  <si>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</si>
  <si>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</si>
  <si>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</si>
  <si>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</si>
  <si>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</si>
  <si>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</si>
  <si>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</si>
  <si>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</si>
  <si>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</si>
  <si>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</si>
  <si>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</si>
  <si>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</si>
  <si>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</si>
  <si>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</si>
  <si>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</si>
  <si>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</si>
  <si>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</si>
  <si>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</si>
  <si>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</si>
  <si>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</si>
  <si>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</si>
  <si>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</si>
  <si>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</si>
  <si>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</si>
  <si>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</si>
  <si>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</si>
  <si>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</si>
  <si>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</si>
  <si>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</si>
  <si>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</si>
  <si>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</si>
  <si>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</si>
  <si>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</si>
  <si>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</si>
  <si>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</si>
  <si>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</si>
  <si>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</si>
  <si>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</si>
  <si>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</si>
  <si>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</si>
  <si>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</si>
  <si>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</si>
  <si>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</si>
  <si>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</si>
  <si>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</si>
  <si>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</si>
  <si>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</si>
  <si>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</si>
  <si>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</si>
  <si>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</si>
  <si>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</si>
  <si>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</si>
  <si>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</si>
  <si>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</si>
  <si>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</si>
  <si>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</si>
  <si>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</si>
  <si>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</si>
  <si>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</si>
  <si>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</si>
  <si>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</si>
  <si>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</si>
  <si>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</si>
  <si>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</si>
  <si>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</si>
  <si>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</si>
  <si>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</si>
  <si>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</si>
  <si>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</si>
  <si>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</si>
  <si>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</si>
  <si>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</si>
  <si>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</si>
  <si>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</si>
  <si>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</si>
  <si>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</si>
  <si>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</si>
  <si>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</si>
  <si>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</si>
  <si>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</si>
  <si>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</si>
  <si>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</si>
  <si>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</si>
  <si>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</si>
  <si>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</si>
  <si>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</si>
  <si>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</si>
  <si>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</si>
  <si>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</si>
  <si>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</si>
  <si>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</si>
  <si>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</si>
  <si>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</si>
  <si>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</si>
  <si>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</si>
  <si>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</si>
  <si>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</si>
  <si>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</si>
  <si>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</si>
  <si>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</si>
  <si>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</si>
  <si>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</si>
  <si>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</si>
  <si>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</si>
  <si>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</si>
  <si>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</si>
  <si>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</si>
  <si>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</si>
  <si>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</si>
  <si>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</si>
  <si>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</si>
  <si>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</si>
  <si>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</si>
  <si>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</si>
  <si>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</si>
  <si>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</si>
  <si>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</si>
  <si>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</si>
  <si>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</si>
  <si>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</si>
  <si>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</si>
  <si>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</si>
  <si>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</si>
  <si>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</si>
  <si>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</si>
  <si>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</si>
  <si>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</si>
  <si>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</si>
  <si>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</si>
  <si>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</si>
  <si>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</si>
  <si>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</si>
  <si>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</si>
  <si>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</si>
  <si>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</si>
  <si>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</si>
  <si>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</si>
  <si>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</si>
  <si>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</si>
  <si>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</si>
  <si>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</si>
  <si>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</si>
  <si>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</si>
  <si>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</si>
  <si>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</si>
  <si>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</si>
  <si>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</si>
  <si>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</si>
  <si>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</si>
  <si>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</si>
  <si>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</si>
  <si>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</si>
  <si>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</si>
  <si>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</si>
  <si>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</si>
  <si>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</si>
  <si>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</si>
  <si>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</si>
  <si>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</si>
  <si>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</si>
  <si>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</si>
  <si>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</si>
  <si>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</si>
  <si>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</si>
  <si>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</si>
  <si>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</si>
  <si>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</si>
  <si>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</si>
  <si>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</si>
  <si>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</si>
  <si>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</si>
  <si>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</si>
  <si>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</si>
  <si>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</si>
  <si>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</si>
  <si>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</si>
  <si>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</si>
  <si>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</si>
  <si>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</si>
  <si>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</si>
  <si>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</si>
  <si>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</si>
  <si>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</si>
  <si>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</si>
  <si>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</si>
  <si>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</si>
  <si>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</si>
  <si>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</si>
  <si>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</si>
  <si>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</si>
  <si>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</si>
  <si>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</si>
  <si>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</si>
  <si>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</si>
  <si>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</si>
  <si>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</si>
  <si>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</si>
  <si>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</si>
  <si>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</si>
  <si>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</si>
  <si>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</si>
  <si>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</si>
  <si>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</si>
  <si>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</si>
  <si>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</si>
  <si>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</si>
  <si>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</si>
  <si>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</si>
  <si>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</si>
  <si>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</si>
  <si>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</si>
  <si>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</si>
  <si>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</si>
  <si>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</si>
  <si>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</si>
  <si>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</si>
  <si>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</si>
  <si>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</si>
  <si>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</si>
  <si>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</si>
  <si>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</si>
  <si>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</si>
  <si>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</si>
  <si>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</si>
  <si>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</si>
  <si>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</si>
  <si>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</si>
  <si>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</si>
  <si>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</si>
  <si>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</si>
  <si>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</si>
  <si>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</si>
  <si>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</si>
  <si>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</si>
  <si>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</si>
  <si>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</si>
  <si>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</si>
  <si>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</si>
  <si>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</si>
  <si>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</si>
  <si>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</si>
  <si>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</si>
  <si>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</si>
  <si>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</si>
  <si>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</si>
  <si>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</si>
  <si>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</si>
  <si>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</si>
  <si>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</si>
  <si>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</si>
  <si>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</si>
  <si>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</si>
  <si>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</si>
  <si>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</si>
  <si>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</si>
  <si>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</si>
  <si>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</si>
  <si>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</si>
  <si>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</si>
  <si>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</si>
  <si>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</si>
  <si>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</si>
  <si>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</si>
  <si>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</si>
  <si>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</si>
  <si>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</si>
  <si>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</si>
  <si>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</si>
  <si>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</si>
  <si>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</si>
  <si>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</si>
  <si>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</si>
  <si>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</si>
  <si>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</si>
  <si>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</si>
  <si>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</si>
  <si>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</si>
  <si>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</si>
  <si>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</si>
  <si>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</si>
  <si>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</si>
  <si>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</si>
  <si>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</si>
  <si>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</si>
  <si>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</si>
  <si>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</si>
  <si>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</si>
  <si>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</si>
  <si>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</si>
  <si>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</si>
  <si>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</si>
  <si>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</si>
  <si>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</si>
  <si>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</si>
  <si>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</si>
  <si>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</si>
  <si>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</si>
  <si>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</si>
  <si>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</si>
  <si>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</si>
  <si>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</si>
  <si>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</si>
  <si>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</si>
  <si>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</si>
  <si>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</si>
  <si>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</si>
  <si>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</si>
  <si>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</si>
  <si>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</si>
  <si>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</si>
  <si>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</si>
  <si>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</si>
  <si>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</si>
  <si>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</si>
  <si>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</si>
  <si>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</si>
  <si>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</si>
  <si>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</si>
  <si>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</si>
  <si>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</si>
  <si>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</si>
  <si>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</si>
  <si>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</si>
  <si>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</si>
  <si>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</si>
  <si>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</si>
  <si>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</si>
  <si>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</si>
  <si>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</si>
  <si>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</si>
  <si>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</si>
  <si>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</si>
  <si>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</si>
  <si>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</si>
  <si>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</si>
  <si>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</si>
  <si>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</si>
  <si>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</si>
  <si>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</si>
  <si>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</si>
  <si>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</si>
  <si>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</si>
  <si>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</si>
  <si>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</si>
  <si>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</si>
  <si>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</si>
  <si>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</si>
  <si>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</si>
  <si>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</si>
  <si>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</si>
  <si>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</si>
  <si>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</si>
  <si>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</si>
  <si>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</si>
  <si>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</si>
  <si>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</si>
  <si>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</si>
  <si>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</si>
  <si>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</si>
  <si>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</si>
  <si>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</si>
  <si>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</si>
  <si>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</si>
  <si>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</si>
  <si>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</si>
  <si>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</si>
  <si>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</si>
  <si>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</si>
  <si>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</si>
  <si>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</si>
  <si>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</si>
  <si>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</si>
  <si>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</si>
  <si>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</si>
  <si>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</si>
  <si>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</si>
  <si>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</si>
  <si>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</si>
  <si>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</si>
  <si>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</si>
  <si>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</si>
  <si>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</si>
  <si>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</si>
  <si>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</si>
  <si>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</si>
  <si>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</si>
  <si>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</si>
  <si>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</si>
  <si>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</si>
  <si>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</si>
  <si>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</si>
  <si>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</si>
  <si>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</si>
  <si>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</si>
  <si>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</si>
  <si>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</si>
  <si>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</si>
  <si>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</si>
  <si>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</si>
  <si>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</si>
  <si>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</si>
  <si>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</si>
  <si>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</si>
  <si>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</si>
  <si>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</si>
  <si>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</si>
  <si>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</si>
  <si>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</si>
  <si>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</si>
  <si>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</si>
  <si>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</si>
  <si>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</si>
  <si>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</si>
  <si>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</si>
  <si>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</si>
  <si>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</si>
  <si>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</si>
  <si>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</si>
  <si>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</si>
  <si>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</si>
  <si>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</si>
  <si>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</si>
  <si>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</si>
  <si>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</si>
  <si>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</si>
  <si>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</si>
  <si>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</si>
  <si>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</si>
  <si>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</si>
  <si>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</si>
  <si>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</si>
  <si>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</si>
  <si>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</si>
  <si>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</si>
  <si>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</si>
  <si>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</si>
  <si>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</si>
  <si>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</si>
  <si>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</si>
  <si>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</si>
  <si>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</si>
  <si>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</si>
  <si>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</si>
  <si>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</si>
  <si>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</si>
  <si>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</si>
  <si>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</si>
  <si>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</si>
  <si>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</si>
  <si>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</si>
  <si>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</si>
  <si>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</si>
  <si>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</si>
  <si>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</si>
  <si>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</si>
  <si>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</si>
  <si>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</si>
  <si>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</si>
  <si>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</si>
  <si>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</si>
  <si>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</si>
  <si>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</si>
  <si>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</si>
  <si>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</si>
  <si>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</si>
  <si>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</si>
  <si>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</si>
  <si>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</si>
  <si>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</si>
  <si>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</si>
  <si>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</si>
  <si>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</si>
  <si>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</si>
  <si>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</si>
  <si>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</si>
  <si>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</si>
  <si>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</si>
  <si>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</si>
  <si>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</si>
  <si>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</si>
  <si>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</si>
  <si>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</si>
  <si>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</si>
  <si>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</si>
  <si>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</si>
  <si>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</si>
  <si>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</si>
  <si>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</si>
  <si>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</si>
  <si>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</si>
  <si>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</si>
  <si>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</si>
  <si>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</si>
  <si>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</si>
  <si>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</si>
  <si>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</si>
  <si>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</si>
  <si>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</si>
  <si>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</si>
  <si>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</si>
  <si>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</si>
  <si>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</si>
  <si>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</si>
  <si>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</si>
  <si>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</si>
  <si>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</si>
  <si>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</si>
  <si>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</si>
  <si>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</si>
  <si>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</si>
  <si>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</si>
  <si>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</si>
  <si>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</si>
  <si>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</si>
  <si>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</si>
  <si>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</si>
  <si>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</si>
  <si>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</si>
  <si>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</si>
  <si>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</si>
  <si>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</si>
  <si>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</si>
  <si>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</si>
  <si>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</si>
  <si>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</si>
  <si>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</si>
  <si>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</si>
  <si>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</si>
  <si>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</si>
  <si>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</si>
  <si>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</si>
  <si>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</si>
  <si>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</si>
  <si>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</si>
  <si>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</si>
  <si>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</si>
  <si>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</si>
  <si>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</si>
  <si>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</si>
  <si>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</si>
  <si>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</si>
  <si>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</si>
  <si>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</si>
  <si>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</si>
  <si>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</si>
  <si>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</si>
  <si>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</si>
  <si>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</si>
  <si>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</si>
  <si>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</si>
  <si>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</si>
  <si>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</si>
  <si>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</si>
  <si>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</si>
  <si>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</si>
  <si>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</si>
  <si>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</si>
  <si>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</si>
  <si>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</si>
  <si>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</si>
  <si>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</si>
  <si>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</si>
  <si>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</si>
  <si>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</si>
  <si>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</si>
  <si>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</si>
  <si>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</si>
  <si>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</si>
  <si>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</si>
  <si>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</si>
  <si>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</si>
  <si>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</si>
  <si>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</si>
  <si>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</si>
  <si>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</si>
  <si>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</si>
  <si>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</si>
  <si>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</si>
  <si>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</si>
  <si>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</si>
  <si>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</si>
  <si>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</si>
  <si>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</si>
  <si>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</si>
  <si>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</si>
  <si>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</si>
  <si>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</si>
  <si>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</si>
  <si>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</si>
  <si>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</si>
  <si>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</si>
  <si>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</si>
  <si>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</si>
  <si>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</si>
  <si>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</si>
  <si>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</si>
  <si>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</si>
  <si>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</si>
  <si>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</si>
  <si>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</si>
  <si>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</si>
  <si>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</si>
  <si>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</si>
  <si>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</si>
  <si>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</si>
  <si>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</si>
  <si>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</si>
  <si>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</si>
  <si>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</si>
  <si>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</si>
  <si>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</si>
  <si>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</si>
  <si>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</si>
  <si>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</si>
  <si>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</si>
  <si>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</si>
  <si>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</si>
  <si>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</si>
  <si>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</si>
  <si>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</si>
  <si>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</si>
  <si>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</si>
  <si>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</si>
  <si>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</si>
  <si>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</si>
  <si>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</si>
  <si>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</si>
  <si>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</si>
  <si>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</si>
  <si>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</si>
  <si>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</si>
  <si>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</si>
  <si>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</si>
  <si>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</si>
  <si>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</si>
  <si>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</si>
  <si>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</si>
  <si>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</si>
  <si>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</si>
  <si>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</si>
  <si>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</si>
  <si>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</si>
  <si>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</si>
  <si>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</si>
  <si>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</si>
  <si>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</si>
  <si>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</si>
  <si>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</si>
  <si>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</si>
  <si>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</si>
  <si>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</si>
  <si>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</si>
  <si>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</si>
  <si>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</si>
  <si>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</si>
  <si>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</si>
  <si>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</si>
  <si>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</si>
  <si>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</si>
  <si>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</si>
  <si>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</si>
  <si>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</si>
  <si>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</si>
  <si>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</si>
  <si>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</si>
  <si>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</si>
  <si>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</si>
  <si>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</si>
  <si>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</si>
  <si>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</si>
  <si>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</si>
  <si>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</si>
  <si>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</si>
  <si>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</si>
  <si>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</si>
  <si>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</si>
  <si>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</si>
  <si>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</si>
  <si>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</si>
  <si>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</si>
  <si>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</si>
  <si>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</si>
  <si>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</si>
  <si>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</si>
  <si>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</si>
  <si>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</si>
  <si>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</si>
  <si>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</si>
  <si>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</si>
  <si>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</si>
  <si>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</si>
  <si>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</si>
  <si>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</si>
  <si>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</si>
  <si>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</si>
  <si>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</si>
  <si>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</si>
  <si>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</si>
  <si>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</si>
  <si>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</si>
  <si>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</si>
  <si>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</si>
  <si>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</si>
  <si>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</si>
  <si>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</si>
  <si>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</si>
  <si>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</si>
  <si>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</si>
  <si>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</si>
  <si>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</si>
  <si>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</si>
  <si>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</si>
  <si>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</si>
  <si>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</si>
  <si>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</si>
  <si>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</si>
  <si>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</si>
  <si>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</si>
  <si>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</si>
  <si>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</si>
  <si>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</si>
  <si>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</si>
  <si>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</si>
  <si>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</si>
  <si>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</si>
  <si>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</si>
  <si>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</si>
  <si>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</si>
  <si>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</si>
  <si>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</si>
  <si>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</si>
  <si>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</si>
  <si>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</si>
  <si>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</si>
  <si>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</si>
  <si>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</si>
  <si>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</si>
  <si>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</si>
  <si>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</si>
  <si>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</si>
  <si>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</si>
  <si>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</si>
  <si>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</si>
  <si>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</si>
  <si>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</si>
  <si>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</si>
  <si>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</si>
  <si>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</si>
  <si>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</si>
  <si>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</si>
  <si>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</si>
  <si>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</si>
  <si>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</si>
  <si>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</si>
  <si>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</si>
  <si>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</si>
  <si>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</si>
  <si>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</si>
  <si>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</si>
  <si>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</si>
  <si>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</si>
  <si>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</si>
  <si>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</si>
  <si>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</si>
  <si>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</si>
  <si>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</si>
  <si>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</si>
  <si>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</si>
  <si>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</si>
  <si>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</si>
  <si>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</si>
  <si>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</si>
  <si>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</si>
  <si>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</si>
  <si>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</si>
  <si>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</si>
  <si>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</si>
  <si>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</si>
  <si>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</si>
  <si>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</si>
  <si>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</si>
  <si>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</si>
  <si>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</si>
  <si>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</si>
  <si>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</si>
  <si>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</si>
  <si>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</si>
  <si>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</si>
  <si>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</si>
  <si>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</si>
  <si>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</si>
  <si>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</si>
  <si>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</si>
  <si>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</si>
  <si>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</si>
  <si>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</si>
  <si>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</si>
  <si>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</si>
  <si>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</si>
  <si>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</si>
  <si>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</si>
  <si>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</si>
  <si>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</si>
  <si>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</si>
  <si>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</si>
  <si>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</si>
  <si>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</si>
  <si>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</si>
  <si>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</si>
  <si>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</si>
  <si>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</si>
  <si>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</si>
  <si>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</si>
  <si>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</si>
  <si>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</si>
  <si>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</si>
  <si>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</si>
  <si>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</si>
  <si>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</si>
  <si>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</si>
  <si>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</si>
  <si>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</si>
  <si>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</si>
  <si>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</si>
  <si>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</si>
  <si>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</si>
  <si>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</si>
  <si>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</si>
  <si>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</si>
  <si>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</si>
  <si>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</si>
  <si>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</si>
  <si>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</si>
  <si>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</si>
  <si>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</si>
  <si>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</si>
  <si>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</si>
  <si>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</si>
  <si>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</si>
  <si>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</si>
  <si>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</si>
  <si>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</si>
  <si>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</si>
  <si>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</si>
  <si>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</si>
  <si>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</si>
  <si>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</si>
  <si>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</si>
  <si>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</si>
  <si>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</si>
  <si>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</si>
  <si>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</si>
  <si>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</si>
  <si>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</si>
  <si>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</si>
  <si>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</si>
  <si>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</si>
  <si>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</si>
  <si>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</si>
  <si>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</si>
  <si>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</si>
  <si>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</si>
  <si>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</si>
  <si>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</si>
  <si>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</si>
  <si>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</si>
  <si>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</si>
  <si>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</si>
  <si>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</si>
  <si>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</si>
  <si>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</si>
  <si>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</si>
  <si>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</si>
  <si>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</si>
  <si>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</si>
  <si>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</si>
  <si>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</si>
  <si>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</si>
  <si>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</si>
  <si>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</si>
  <si>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</si>
  <si>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</si>
  <si>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</si>
  <si>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</si>
  <si>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</si>
  <si>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</si>
  <si>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</si>
  <si>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</si>
  <si>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</si>
  <si>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</si>
  <si>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</si>
  <si>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</si>
  <si>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</si>
  <si>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</si>
  <si>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</si>
  <si>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</si>
  <si>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</si>
  <si>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</si>
  <si>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</si>
  <si>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</si>
  <si>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</si>
  <si>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</si>
  <si>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</si>
  <si>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</si>
  <si>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</si>
  <si>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</si>
  <si>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</si>
  <si>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</si>
  <si>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</si>
  <si>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</si>
  <si>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</si>
  <si>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</si>
  <si>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</si>
  <si>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</si>
  <si>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</si>
  <si>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</si>
  <si>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</si>
  <si>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</si>
  <si>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</si>
  <si>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</si>
  <si>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</si>
  <si>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</si>
  <si>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</si>
  <si>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</si>
  <si>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</si>
  <si>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</si>
  <si>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</si>
  <si>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</si>
  <si>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</si>
  <si>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</si>
  <si>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</si>
  <si>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</si>
  <si>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</si>
  <si>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</si>
  <si>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</si>
  <si>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</si>
  <si>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</si>
  <si>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</si>
  <si>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</si>
  <si>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</si>
  <si>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</si>
  <si>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</si>
  <si>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</si>
  <si>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</si>
  <si>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</si>
  <si>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</si>
  <si>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</si>
  <si>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</si>
  <si>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</si>
  <si>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</si>
  <si>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</si>
  <si>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</si>
  <si>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</si>
  <si>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</si>
  <si>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</si>
  <si>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</si>
  <si>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</si>
  <si>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</si>
  <si>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</si>
  <si>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</si>
  <si>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</si>
  <si>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</si>
  <si>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</si>
  <si>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</si>
  <si>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</si>
  <si>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</si>
  <si>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</si>
  <si>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</si>
  <si>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</si>
  <si>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</si>
  <si>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</si>
  <si>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</si>
  <si>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</si>
  <si>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</si>
  <si>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</si>
  <si>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</si>
  <si>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</si>
  <si>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</si>
  <si>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</si>
  <si>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</si>
  <si>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</si>
  <si>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</si>
  <si>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</si>
  <si>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</si>
  <si>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</si>
  <si>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</si>
  <si>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</si>
  <si>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</si>
  <si>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</si>
  <si>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</si>
  <si>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</si>
  <si>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</si>
  <si>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</si>
  <si>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</si>
  <si>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</si>
  <si>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</si>
  <si>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</si>
  <si>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</si>
  <si>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</si>
  <si>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</si>
  <si>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</si>
  <si>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</si>
  <si>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</si>
  <si>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</si>
  <si>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</si>
  <si>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</si>
  <si>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</si>
  <si>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</si>
  <si>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</si>
  <si>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</si>
  <si>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</si>
  <si>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</si>
  <si>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</si>
  <si>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</si>
  <si>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</si>
  <si>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</si>
  <si>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</si>
  <si>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</si>
  <si>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</si>
  <si>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</si>
  <si>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</si>
  <si>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</si>
  <si>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</si>
  <si>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</si>
  <si>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</si>
  <si>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</si>
  <si>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</si>
  <si>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</si>
  <si>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</si>
  <si>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</si>
  <si>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</si>
  <si>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</si>
  <si>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</si>
  <si>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</si>
  <si>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</si>
  <si>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</si>
  <si>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</si>
  <si>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</si>
  <si>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</si>
  <si>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</si>
  <si>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</si>
  <si>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</si>
  <si>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</si>
  <si>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</si>
  <si>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</si>
  <si>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</si>
  <si>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</si>
  <si>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</si>
  <si>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</si>
  <si>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</si>
  <si>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</si>
  <si>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</si>
  <si>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</si>
  <si>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</si>
  <si>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</si>
  <si>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</si>
  <si>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</si>
  <si>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</si>
  <si>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</si>
  <si>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</si>
  <si>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</si>
  <si>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</si>
  <si>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</si>
  <si>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</si>
  <si>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</si>
  <si>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</si>
  <si>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</si>
  <si>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</si>
  <si>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</si>
  <si>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</si>
  <si>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</si>
  <si>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</si>
  <si>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</si>
  <si>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</si>
  <si>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</si>
  <si>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</si>
  <si>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</si>
  <si>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</si>
  <si>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</si>
  <si>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</si>
  <si>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</si>
  <si>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</si>
  <si>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</si>
  <si>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</si>
  <si>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</si>
  <si>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</si>
  <si>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</si>
  <si>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</si>
  <si>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</si>
  <si>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</si>
  <si>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</si>
  <si>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</si>
  <si>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</si>
  <si>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</si>
  <si>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</si>
  <si>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</si>
  <si>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</si>
  <si>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</si>
  <si>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</si>
  <si>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</si>
  <si>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</si>
  <si>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</si>
  <si>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</si>
  <si>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</si>
  <si>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</si>
  <si>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</si>
  <si>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</si>
  <si>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</si>
  <si>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</si>
  <si>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</si>
  <si>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</si>
  <si>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</si>
  <si>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</si>
  <si>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</si>
  <si>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</si>
  <si>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</si>
  <si>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</si>
  <si>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</si>
  <si>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</si>
  <si>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</si>
  <si>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</si>
  <si>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</si>
  <si>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</si>
  <si>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</si>
  <si>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</si>
  <si>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</si>
  <si>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</si>
  <si>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</si>
  <si>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</si>
  <si>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</si>
  <si>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</si>
  <si>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</si>
  <si>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</si>
  <si>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</si>
  <si>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</si>
  <si>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</si>
  <si>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</si>
  <si>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</si>
  <si>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</si>
  <si>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</si>
  <si>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</si>
  <si>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</si>
  <si>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</si>
  <si>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</si>
  <si>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</si>
  <si>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</si>
  <si>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</si>
  <si>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</si>
  <si>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</si>
  <si>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</si>
  <si>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</si>
  <si>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</si>
  <si>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</si>
  <si>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</si>
  <si>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</si>
  <si>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</si>
  <si>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</si>
  <si>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</si>
  <si>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</si>
  <si>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</si>
  <si>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</si>
  <si>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</si>
  <si>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</si>
  <si>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</si>
  <si>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</si>
  <si>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</si>
  <si>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</si>
  <si>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</si>
  <si>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</si>
  <si>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</si>
  <si>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</si>
  <si>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</si>
  <si>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</si>
  <si>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</si>
  <si>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</si>
  <si>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</si>
  <si>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</si>
  <si>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</si>
  <si>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</si>
  <si>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</si>
  <si>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</si>
  <si>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</si>
  <si>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</si>
  <si>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</si>
  <si>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</si>
  <si>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</si>
  <si>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</si>
  <si>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</si>
  <si>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</si>
  <si>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</si>
  <si>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</si>
  <si>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</si>
  <si>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</si>
  <si>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</si>
  <si>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</si>
  <si>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</si>
  <si>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</si>
  <si>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</si>
  <si>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</si>
  <si>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</si>
  <si>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</si>
  <si>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</si>
  <si>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</si>
  <si>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</si>
  <si>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</si>
  <si>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</si>
  <si>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</si>
  <si>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</si>
  <si>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</si>
  <si>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</si>
  <si>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</si>
  <si>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</si>
  <si>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</si>
  <si>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</si>
  <si>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</si>
  <si>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</si>
  <si>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</si>
  <si>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</si>
  <si>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</si>
  <si>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</si>
  <si>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</si>
  <si>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</si>
  <si>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</si>
  <si>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</si>
  <si>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</si>
  <si>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</si>
  <si>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</si>
  <si>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</si>
  <si>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</si>
  <si>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</si>
  <si>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</si>
  <si>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</si>
  <si>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</si>
  <si>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</si>
  <si>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</si>
  <si>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</si>
  <si>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</si>
  <si>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</si>
  <si>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</si>
  <si>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</si>
  <si>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</si>
  <si>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</si>
  <si>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</si>
  <si>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</si>
  <si>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</si>
  <si>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</si>
  <si>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</si>
  <si>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</si>
  <si>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</si>
  <si>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</si>
  <si>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</si>
  <si>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</si>
  <si>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</si>
  <si>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</si>
  <si>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</si>
  <si>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</si>
  <si>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</si>
  <si>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</si>
  <si>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</si>
  <si>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</si>
  <si>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</si>
  <si>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</si>
  <si>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</si>
  <si>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</si>
  <si>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</si>
  <si>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</si>
  <si>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</si>
  <si>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</si>
  <si>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</si>
  <si>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</si>
  <si>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</si>
  <si>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</si>
  <si>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</si>
  <si>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</si>
  <si>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</si>
  <si>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</si>
  <si>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</si>
  <si>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</si>
  <si>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</si>
  <si>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</si>
  <si>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</si>
  <si>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</si>
  <si>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</si>
  <si>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</si>
  <si>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</si>
  <si>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</si>
  <si>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</si>
  <si>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</si>
  <si>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</si>
  <si>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</si>
  <si>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</si>
  <si>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</si>
  <si>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</si>
  <si>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</si>
  <si>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</si>
  <si>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</si>
  <si>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</si>
  <si>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</si>
  <si>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</si>
  <si>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</si>
  <si>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</si>
  <si>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</si>
  <si>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</si>
  <si>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</si>
  <si>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</si>
  <si>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</si>
  <si>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</si>
  <si>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</si>
  <si>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</si>
  <si>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</si>
  <si>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</si>
  <si>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</si>
  <si>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</si>
  <si>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</si>
  <si>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</si>
  <si>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</si>
  <si>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</si>
  <si>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</si>
  <si>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</si>
  <si>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</si>
  <si>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</si>
  <si>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</si>
  <si>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</si>
  <si>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</si>
  <si>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</si>
  <si>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</si>
  <si>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</si>
  <si>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</si>
  <si>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</si>
  <si>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</si>
  <si>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</si>
  <si>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</si>
  <si>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</si>
  <si>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</si>
  <si>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</si>
  <si>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</si>
  <si>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</si>
  <si>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</si>
  <si>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</si>
  <si>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</si>
  <si>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</si>
  <si>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</si>
  <si>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</si>
  <si>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</si>
  <si>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</si>
  <si>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</si>
  <si>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</si>
  <si>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</si>
  <si>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</si>
  <si>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</si>
  <si>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</si>
  <si>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</si>
  <si>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</si>
  <si>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</si>
  <si>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</si>
  <si>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</si>
  <si>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</si>
  <si>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</si>
  <si>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</si>
  <si>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</si>
  <si>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</si>
  <si>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</si>
  <si>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</si>
  <si>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</si>
  <si>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</si>
  <si>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</si>
  <si>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</si>
  <si>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</si>
  <si>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</si>
  <si>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</si>
  <si>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</si>
  <si>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</si>
  <si>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</si>
  <si>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</si>
  <si>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</si>
  <si>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</si>
  <si>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</si>
  <si>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</si>
  <si>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</si>
  <si>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</si>
  <si>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</si>
  <si>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</si>
  <si>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</si>
  <si>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</si>
  <si>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</si>
  <si>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</si>
  <si>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</si>
  <si>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</si>
  <si>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</si>
  <si>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</si>
  <si>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</si>
  <si>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</si>
  <si>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</si>
  <si>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</si>
  <si>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</si>
  <si>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</si>
  <si>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</si>
  <si>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</si>
  <si>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</si>
  <si>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</si>
  <si>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</si>
  <si>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</si>
  <si>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</si>
  <si>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</si>
  <si>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</si>
  <si>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</si>
  <si>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</si>
  <si>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</si>
  <si>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</si>
  <si>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</si>
  <si>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</si>
  <si>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</si>
  <si>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</si>
  <si>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</si>
  <si>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</si>
  <si>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</si>
  <si>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</si>
  <si>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</si>
  <si>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</si>
  <si>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</si>
  <si>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</si>
  <si>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</si>
  <si>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</si>
  <si>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</si>
  <si>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</si>
  <si>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</si>
  <si>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</si>
  <si>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</si>
  <si>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</si>
  <si>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</si>
  <si>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</si>
  <si>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</si>
  <si>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</si>
  <si>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</si>
  <si>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</si>
  <si>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</si>
  <si>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</si>
  <si>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</si>
  <si>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</si>
  <si>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</si>
  <si>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</si>
  <si>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</si>
  <si>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</si>
  <si>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</si>
  <si>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</si>
  <si>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</si>
  <si>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</si>
  <si>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</si>
  <si>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</si>
  <si>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</si>
  <si>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</si>
  <si>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</si>
  <si>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</si>
  <si>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</si>
  <si>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</si>
  <si>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</si>
  <si>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</si>
  <si>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</si>
  <si>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</si>
  <si>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</si>
  <si>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</si>
  <si>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</si>
  <si>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</si>
  <si>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</si>
  <si>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</si>
  <si>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</si>
  <si>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</si>
  <si>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</si>
  <si>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</si>
  <si>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</si>
  <si>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</si>
  <si>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</si>
  <si>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</si>
  <si>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</si>
  <si>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</si>
  <si>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</si>
  <si>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</si>
  <si>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</si>
  <si>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</si>
  <si>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</si>
  <si>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</si>
  <si>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</si>
  <si>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</si>
  <si>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</si>
  <si>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</si>
  <si>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</si>
  <si>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</si>
  <si>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</si>
  <si>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</si>
  <si>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</si>
  <si>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</si>
  <si>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</si>
  <si>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</si>
  <si>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</si>
  <si>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</si>
  <si>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</si>
  <si>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</si>
  <si>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</si>
  <si>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</si>
  <si>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</si>
  <si>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</si>
  <si>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</si>
  <si>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</si>
  <si>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</si>
  <si>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</si>
  <si>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</si>
  <si>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</si>
  <si>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</si>
  <si>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</si>
  <si>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</si>
  <si>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</si>
  <si>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</si>
  <si>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</si>
  <si>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</si>
  <si>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</si>
  <si>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</si>
  <si>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</si>
  <si>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</si>
  <si>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</si>
  <si>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</si>
  <si>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</si>
  <si>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</si>
  <si>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</si>
  <si>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</si>
  <si>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</si>
  <si>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</si>
  <si>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</si>
  <si>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</si>
  <si>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</si>
  <si>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</si>
  <si>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</si>
  <si>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</si>
  <si>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</si>
  <si>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</si>
  <si>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</si>
  <si>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</si>
  <si>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</si>
  <si>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</si>
  <si>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</si>
  <si>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</si>
  <si>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</si>
  <si>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</si>
  <si>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</si>
  <si>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</si>
  <si>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</si>
  <si>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</si>
  <si>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</si>
  <si>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</si>
  <si>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</si>
  <si>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</si>
  <si>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</si>
  <si>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</si>
  <si>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</si>
  <si>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</si>
  <si>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</si>
  <si>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</si>
  <si>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</si>
  <si>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</si>
  <si>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</si>
  <si>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</si>
  <si>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</si>
  <si>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</si>
  <si>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</si>
  <si>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</si>
  <si>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</si>
  <si>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</si>
  <si>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</si>
  <si>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</si>
  <si>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</si>
  <si>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</si>
  <si>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</si>
  <si>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</si>
  <si>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</si>
  <si>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</si>
  <si>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</si>
  <si>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</si>
  <si>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</si>
  <si>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</si>
  <si>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</si>
  <si>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</si>
  <si>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</si>
  <si>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</si>
  <si>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</si>
  <si>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</si>
  <si>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</si>
  <si>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</si>
  <si>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</si>
  <si>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</si>
  <si>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</si>
  <si>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</si>
  <si>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</si>
  <si>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</si>
  <si>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</si>
  <si>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</si>
  <si>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</si>
  <si>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</si>
  <si>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</si>
  <si>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</si>
  <si>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</si>
  <si>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</si>
  <si>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</si>
  <si>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</si>
  <si>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</si>
  <si>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</si>
  <si>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</si>
  <si>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</si>
  <si>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</si>
  <si>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</si>
  <si>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</si>
  <si>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</si>
  <si>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</si>
  <si>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</si>
  <si>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</si>
  <si>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</si>
  <si>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</si>
  <si>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</si>
  <si>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</si>
  <si>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</si>
  <si>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</si>
  <si>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</si>
  <si>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</si>
  <si>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</si>
  <si>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</si>
  <si>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</si>
  <si>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</si>
  <si>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</si>
  <si>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</si>
  <si>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</si>
  <si>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</si>
  <si>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</si>
  <si>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</si>
  <si>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</si>
  <si>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</si>
  <si>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</si>
  <si>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</si>
  <si>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</si>
  <si>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</si>
  <si>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</si>
  <si>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</si>
  <si>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</si>
  <si>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</si>
  <si>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</si>
  <si>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</si>
  <si>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</si>
  <si>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</si>
  <si>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</si>
  <si>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</si>
  <si>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</si>
  <si>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</si>
  <si>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</si>
  <si>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</si>
  <si>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</si>
  <si>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</si>
  <si>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</si>
  <si>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</si>
  <si>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</si>
  <si>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</si>
  <si>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</si>
  <si>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</si>
  <si>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</si>
  <si>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</si>
  <si>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</si>
  <si>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</si>
  <si>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</si>
  <si>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</si>
  <si>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</si>
  <si>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</si>
  <si>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</si>
  <si>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</si>
  <si>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</si>
  <si>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</si>
  <si>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</si>
  <si>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</si>
  <si>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</si>
  <si>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</si>
  <si>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</si>
  <si>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</si>
  <si>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</si>
  <si>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</si>
  <si>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</si>
  <si>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</si>
  <si>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</si>
  <si>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</si>
  <si>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</si>
  <si>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</si>
  <si>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</si>
  <si>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</si>
  <si>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</si>
  <si>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</si>
  <si>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</si>
  <si>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</si>
  <si>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</si>
  <si>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</si>
  <si>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</si>
  <si>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</si>
  <si>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</si>
  <si>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</si>
  <si>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</si>
  <si>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</si>
  <si>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</si>
  <si>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</si>
  <si>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</si>
  <si>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</si>
  <si>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</si>
  <si>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</si>
  <si>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</si>
  <si>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</si>
  <si>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</si>
  <si>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</si>
  <si>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</si>
  <si>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</si>
  <si>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</si>
  <si>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</si>
  <si>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</si>
  <si>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</si>
  <si>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</si>
  <si>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</si>
  <si>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</si>
  <si>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</si>
  <si>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</si>
  <si>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</si>
  <si>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</si>
  <si>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</si>
  <si>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</si>
  <si>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</si>
  <si>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</si>
  <si>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</si>
  <si>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</si>
  <si>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</si>
  <si>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</si>
  <si>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</si>
  <si>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</si>
  <si>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</si>
  <si>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</si>
  <si>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</si>
  <si>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</si>
  <si>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</si>
  <si>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</si>
  <si>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</si>
  <si>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</si>
  <si>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</si>
  <si>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</si>
  <si>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</si>
  <si>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</si>
  <si>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</si>
  <si>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</si>
  <si>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</si>
  <si>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</si>
  <si>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</si>
  <si>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</si>
  <si>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</si>
  <si>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</si>
  <si>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</si>
  <si>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</si>
  <si>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</si>
  <si>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</si>
  <si>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</si>
  <si>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</si>
  <si>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</si>
  <si>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</si>
  <si>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</si>
  <si>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</si>
  <si>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</si>
  <si>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</si>
  <si>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</si>
  <si>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</si>
  <si>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</si>
  <si>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</si>
  <si>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</si>
  <si>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</si>
  <si>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</si>
  <si>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</si>
  <si>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</si>
  <si>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</si>
  <si>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</si>
  <si>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</si>
  <si>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</si>
  <si>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</si>
  <si>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</si>
  <si>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</si>
  <si>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</si>
  <si>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</si>
  <si>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</si>
  <si>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</si>
  <si>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</si>
  <si>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</si>
  <si>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</si>
  <si>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</si>
  <si>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</si>
  <si>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</si>
  <si>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</si>
  <si>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</si>
  <si>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</si>
  <si>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</si>
  <si>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</si>
  <si>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</si>
  <si>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</si>
  <si>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</si>
  <si>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</si>
  <si>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</si>
  <si>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</si>
  <si>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</si>
  <si>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</si>
  <si>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</si>
  <si>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</si>
  <si>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</si>
  <si>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</si>
  <si>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</si>
  <si>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</si>
  <si>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</si>
  <si>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</si>
  <si>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</si>
  <si>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</si>
  <si>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</si>
  <si>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</si>
  <si>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</si>
  <si>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</si>
  <si>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</si>
  <si>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</si>
  <si>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</si>
  <si>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</si>
  <si>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</si>
  <si>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</si>
  <si>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</si>
  <si>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</si>
  <si>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</si>
  <si>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</si>
  <si>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</si>
  <si>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</si>
  <si>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</si>
  <si>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</si>
  <si>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</si>
  <si>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</si>
  <si>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</si>
  <si>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</si>
  <si>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</si>
  <si>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</si>
  <si>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</si>
  <si>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</si>
  <si>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</si>
  <si>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</si>
  <si>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</si>
  <si>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</si>
  <si>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</si>
  <si>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</si>
  <si>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</si>
  <si>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</si>
  <si>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</si>
  <si>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</si>
  <si>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</si>
  <si>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</si>
  <si>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</si>
  <si>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</si>
  <si>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</si>
  <si>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</si>
  <si>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</si>
  <si>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</si>
  <si>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</si>
  <si>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</si>
  <si>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</si>
  <si>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</si>
  <si>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</si>
  <si>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</si>
  <si>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</si>
  <si>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</si>
  <si>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</si>
  <si>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</si>
  <si>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</si>
  <si>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</si>
  <si>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</si>
  <si>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</si>
  <si>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</si>
  <si>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</si>
  <si>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</si>
  <si>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</si>
  <si>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</si>
  <si>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</si>
  <si>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</si>
  <si>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</si>
  <si>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</si>
  <si>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</si>
  <si>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</si>
  <si>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</si>
  <si>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</si>
  <si>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</si>
  <si>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</si>
  <si>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</si>
  <si>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</si>
  <si>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</si>
  <si>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</si>
  <si>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</si>
  <si>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</si>
  <si>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</si>
  <si>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</si>
  <si>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</si>
  <si>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</si>
  <si>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</si>
  <si>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</si>
  <si>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</si>
  <si>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</si>
  <si>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</si>
  <si>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</si>
  <si>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</si>
  <si>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</si>
  <si>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</si>
  <si>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</si>
  <si>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</si>
  <si>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</si>
  <si>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</si>
  <si>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</si>
  <si>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</si>
  <si>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</si>
  <si>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</si>
  <si>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</si>
  <si>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</si>
  <si>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</si>
  <si>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</si>
  <si>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</si>
  <si>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</si>
  <si>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</si>
  <si>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</si>
  <si>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</si>
  <si>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</si>
  <si>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</si>
  <si>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</si>
  <si>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</si>
  <si>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</si>
  <si>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</si>
  <si>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</si>
  <si>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</si>
  <si>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</si>
  <si>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</si>
  <si>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</si>
  <si>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</si>
  <si>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</si>
  <si>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</si>
  <si>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</si>
  <si>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</si>
  <si>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</si>
  <si>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</si>
  <si>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</si>
  <si>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</si>
  <si>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</si>
  <si>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</si>
  <si>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</si>
  <si>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</si>
  <si>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</si>
  <si>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</si>
  <si>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</si>
  <si>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</si>
  <si>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</si>
  <si>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</si>
  <si>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</si>
  <si>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</si>
  <si>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</si>
  <si>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</si>
  <si>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</si>
  <si>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</si>
  <si>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</si>
  <si>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</si>
  <si>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</si>
  <si>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</si>
  <si>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</si>
  <si>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</si>
  <si>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</si>
  <si>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</si>
  <si>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</si>
  <si>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</si>
  <si>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</si>
  <si>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</si>
  <si>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</si>
  <si>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</si>
  <si>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</si>
  <si>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</si>
  <si>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</si>
  <si>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</si>
  <si>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</si>
  <si>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</si>
  <si>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</si>
  <si>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</si>
  <si>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</si>
  <si>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</si>
  <si>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</si>
  <si>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</si>
  <si>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</si>
  <si>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</si>
  <si>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</si>
  <si>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</si>
  <si>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</si>
  <si>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</si>
  <si>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</si>
  <si>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</si>
  <si>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</si>
  <si>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</si>
  <si>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</si>
  <si>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</si>
  <si>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</si>
  <si>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</si>
  <si>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</si>
  <si>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</si>
  <si>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</si>
  <si>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</si>
  <si>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</si>
  <si>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</si>
  <si>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</si>
  <si>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</si>
  <si>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</si>
  <si>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</si>
  <si>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</si>
  <si>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</si>
  <si>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</si>
  <si>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</si>
  <si>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</si>
  <si>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</si>
  <si>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</si>
  <si>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</si>
  <si>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</si>
  <si>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</si>
  <si>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</si>
  <si>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</si>
  <si>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</si>
  <si>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</si>
  <si>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</si>
  <si>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</si>
  <si>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</si>
  <si>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</si>
  <si>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</si>
  <si>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</si>
  <si>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</si>
  <si>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</si>
  <si>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</si>
  <si>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</si>
  <si>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</si>
  <si>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</si>
  <si>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</si>
  <si>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</si>
  <si>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</si>
  <si>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</si>
  <si>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</si>
  <si>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</si>
  <si>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</si>
  <si>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</si>
  <si>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</si>
  <si>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</si>
  <si>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</si>
  <si>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</si>
  <si>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</si>
  <si>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</si>
  <si>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</si>
  <si>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</si>
  <si>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</si>
  <si>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</si>
  <si>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</si>
  <si>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</si>
  <si>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</si>
  <si>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</si>
  <si>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</si>
  <si>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</si>
  <si>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</si>
  <si>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</si>
  <si>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</si>
  <si>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</si>
  <si>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</si>
  <si>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</si>
  <si>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</si>
  <si>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</si>
  <si>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</si>
  <si>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</si>
  <si>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</si>
  <si>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</si>
  <si>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</si>
  <si>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</si>
  <si>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</si>
  <si>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</si>
  <si>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</si>
  <si>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</si>
  <si>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</si>
  <si>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</si>
  <si>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</si>
  <si>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</si>
  <si>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</si>
  <si>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</si>
  <si>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</si>
  <si>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</si>
  <si>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</si>
  <si>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</si>
  <si>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</si>
  <si>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</si>
  <si>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</si>
  <si>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</si>
  <si>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</si>
  <si>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</si>
  <si>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</si>
  <si>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</si>
  <si>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</si>
  <si>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</si>
  <si>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</si>
  <si>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</si>
  <si>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</si>
  <si>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</si>
  <si>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</si>
  <si>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</si>
  <si>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</si>
  <si>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</si>
  <si>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</si>
  <si>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</si>
  <si>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</si>
  <si>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</si>
  <si>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</si>
  <si>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</si>
  <si>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</si>
  <si>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</si>
  <si>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</si>
  <si>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</si>
  <si>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</si>
  <si>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</si>
  <si>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</si>
  <si>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</si>
  <si>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</si>
  <si>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</si>
  <si>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</si>
  <si>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</si>
  <si>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</si>
  <si>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</si>
  <si>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</si>
  <si>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</si>
  <si>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</si>
  <si>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</si>
  <si>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</si>
  <si>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</si>
  <si>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</si>
  <si>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</si>
  <si>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</si>
  <si>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</si>
  <si>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</si>
  <si>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</si>
  <si>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</si>
  <si>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</si>
  <si>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</si>
  <si>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</si>
  <si>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</si>
  <si>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</si>
  <si>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</si>
  <si>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</si>
  <si>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</si>
  <si>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</si>
  <si>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</si>
  <si>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</si>
  <si>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</si>
  <si>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</si>
  <si>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</si>
  <si>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</si>
  <si>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</si>
  <si>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</si>
  <si>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</si>
  <si>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</si>
  <si>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</si>
  <si>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</si>
  <si>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</si>
  <si>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</si>
  <si>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</si>
  <si>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</si>
  <si>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</si>
  <si>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</si>
  <si>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</si>
  <si>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</si>
  <si>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</si>
  <si>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</si>
  <si>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</si>
  <si>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</si>
  <si>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</si>
  <si>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</si>
  <si>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</si>
  <si>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</si>
  <si>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</si>
  <si>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</si>
  <si>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</si>
  <si>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</si>
  <si>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</si>
  <si>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</si>
  <si>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</si>
  <si>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</si>
  <si>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</si>
  <si>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</si>
  <si>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</si>
  <si>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</si>
  <si>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</si>
  <si>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</si>
  <si>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</si>
  <si>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</si>
  <si>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</si>
  <si>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</si>
  <si>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</si>
  <si>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</si>
  <si>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</si>
  <si>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</si>
  <si>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</si>
  <si>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</si>
  <si>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</si>
  <si>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</si>
  <si>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</si>
  <si>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</si>
  <si>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</si>
  <si>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</si>
  <si>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</si>
  <si>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</si>
  <si>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</si>
  <si>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</si>
  <si>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</si>
  <si>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</si>
  <si>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</si>
  <si>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</si>
  <si>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</si>
  <si>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</si>
  <si>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</si>
  <si>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</si>
  <si>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</si>
  <si>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</si>
  <si>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</si>
  <si>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</si>
  <si>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</si>
  <si>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</si>
  <si>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</si>
  <si>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</si>
  <si>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</si>
  <si>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</si>
  <si>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</si>
  <si>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</si>
  <si>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</si>
  <si>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</si>
  <si>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</si>
  <si>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</si>
  <si>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</si>
  <si>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</si>
  <si>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</si>
  <si>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</si>
  <si>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</si>
  <si>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</si>
  <si>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</si>
  <si>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</si>
  <si>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</si>
  <si>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</si>
  <si>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</si>
  <si>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</si>
  <si>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</si>
  <si>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</si>
  <si>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</si>
  <si>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</si>
  <si>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</si>
  <si>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</si>
  <si>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</si>
  <si>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</si>
  <si>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</si>
  <si>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</si>
  <si>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</si>
  <si>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</si>
  <si>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</si>
  <si>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</si>
  <si>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</si>
  <si>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</si>
  <si>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</si>
  <si>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</si>
  <si>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</si>
  <si>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</si>
  <si>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</si>
  <si>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</si>
  <si>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</si>
  <si>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</si>
  <si>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</si>
  <si>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</si>
  <si>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</si>
  <si>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</si>
  <si>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</si>
  <si>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</si>
  <si>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</si>
  <si>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</si>
  <si>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</si>
  <si>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</si>
  <si>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</si>
  <si>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</si>
  <si>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</si>
  <si>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</si>
  <si>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</si>
  <si>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</si>
  <si>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</si>
  <si>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</si>
  <si>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</si>
  <si>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</si>
  <si>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</si>
  <si>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</si>
  <si>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</si>
  <si>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</si>
  <si>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</si>
  <si>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</si>
  <si>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</si>
  <si>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</si>
  <si>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</si>
  <si>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</si>
  <si>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</si>
  <si>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</si>
  <si>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</si>
  <si>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</si>
  <si>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</si>
  <si>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</si>
  <si>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</si>
  <si>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</si>
  <si>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</si>
  <si>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</si>
  <si>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</si>
  <si>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</si>
  <si>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</si>
  <si>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</si>
  <si>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</si>
  <si>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</si>
  <si>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</si>
  <si>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</si>
  <si>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</si>
  <si>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</si>
  <si>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</si>
  <si>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</si>
  <si>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</si>
  <si>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</si>
  <si>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</si>
  <si>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</si>
  <si>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</si>
  <si>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</si>
  <si>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</si>
  <si>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</si>
  <si>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</si>
  <si>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</si>
  <si>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</si>
  <si>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</si>
  <si>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</si>
  <si>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</si>
  <si>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</si>
  <si>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</si>
  <si>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</si>
  <si>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</si>
  <si>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</si>
  <si>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</si>
  <si>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</si>
  <si>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</si>
  <si>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</si>
  <si>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</si>
  <si>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</si>
  <si>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</si>
  <si>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</si>
  <si>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</si>
  <si>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</si>
  <si>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</si>
  <si>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</si>
  <si>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</si>
  <si>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</si>
  <si>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</si>
  <si>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</si>
  <si>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</si>
  <si>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</si>
  <si>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</si>
  <si>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</si>
  <si>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</si>
  <si>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</si>
  <si>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</si>
  <si>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</si>
  <si>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</si>
  <si>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</si>
  <si>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</si>
  <si>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</si>
  <si>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</si>
  <si>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</si>
  <si>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</si>
  <si>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</si>
  <si>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</si>
  <si>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</si>
  <si>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</si>
  <si>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</si>
  <si>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</si>
  <si>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</si>
  <si>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</si>
  <si>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</si>
  <si>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</si>
  <si>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</si>
  <si>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</si>
  <si>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</si>
  <si>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</si>
  <si>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</si>
  <si>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</si>
  <si>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</si>
  <si>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</si>
  <si>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</si>
  <si>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</si>
  <si>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</si>
  <si>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</si>
  <si>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</si>
  <si>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</si>
  <si>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</si>
  <si>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</si>
  <si>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</si>
  <si>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</si>
  <si>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</si>
  <si>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</si>
  <si>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</si>
  <si>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</si>
  <si>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</si>
  <si>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</si>
  <si>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</si>
  <si>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</si>
  <si>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</si>
  <si>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</si>
  <si>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</si>
  <si>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</si>
  <si>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</si>
  <si>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</si>
  <si>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</si>
  <si>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</si>
  <si>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</si>
  <si>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</si>
  <si>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</si>
  <si>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</si>
  <si>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</si>
  <si>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</si>
  <si>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</si>
  <si>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</si>
  <si>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</si>
  <si>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</si>
  <si>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</si>
  <si>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</si>
  <si>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</si>
  <si>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</si>
  <si>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</si>
  <si>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</si>
  <si>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</si>
  <si>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</si>
  <si>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</si>
  <si>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</si>
  <si>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</si>
  <si>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</si>
  <si>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</si>
  <si>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</si>
  <si>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</si>
  <si>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</si>
  <si>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</si>
  <si>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</si>
  <si>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</si>
  <si>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</si>
  <si>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</si>
  <si>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</si>
  <si>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</si>
  <si>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</si>
  <si>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</si>
  <si>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</si>
  <si>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</si>
  <si>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</si>
  <si>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</si>
  <si>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</si>
  <si>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</si>
  <si>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</si>
  <si>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</si>
  <si>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</si>
  <si>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</si>
  <si>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</si>
  <si>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</si>
  <si>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</si>
  <si>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</si>
  <si>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</si>
  <si>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</si>
  <si>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</si>
  <si>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</si>
  <si>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</si>
  <si>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</si>
  <si>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</si>
  <si>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</si>
  <si>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</si>
  <si>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</si>
  <si>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</si>
  <si>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</si>
  <si>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</si>
  <si>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</si>
  <si>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</si>
  <si>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</si>
  <si>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</si>
  <si>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</si>
  <si>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</si>
  <si>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</si>
  <si>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</si>
  <si>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</si>
  <si>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</si>
  <si>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</si>
  <si>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</si>
  <si>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</si>
  <si>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</si>
  <si>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</si>
  <si>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</si>
  <si>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</si>
  <si>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</si>
  <si>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</si>
  <si>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</si>
  <si>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</si>
  <si>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</si>
  <si>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</si>
  <si>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</si>
  <si>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</si>
  <si>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</si>
  <si>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</si>
  <si>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</si>
  <si>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</si>
  <si>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</si>
  <si>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</si>
  <si>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</si>
  <si>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</si>
  <si>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</si>
  <si>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</si>
  <si>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</si>
  <si>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</si>
  <si>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</si>
  <si>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</si>
  <si>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</si>
  <si>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</si>
  <si>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</si>
  <si>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</si>
  <si>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</si>
  <si>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</si>
  <si>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</si>
  <si>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</si>
  <si>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</si>
  <si>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</si>
  <si>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</si>
  <si>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</si>
  <si>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</si>
  <si>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</si>
  <si>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</si>
  <si>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</si>
  <si>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</si>
  <si>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</si>
  <si>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</si>
  <si>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</si>
  <si>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</si>
  <si>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</si>
  <si>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</si>
  <si>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</si>
  <si>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</si>
  <si>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</si>
  <si>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</si>
  <si>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</si>
  <si>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</si>
  <si>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</si>
  <si>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</si>
  <si>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</si>
  <si>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</si>
  <si>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</si>
  <si>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</si>
  <si>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</si>
  <si>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</si>
  <si>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</si>
  <si>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</si>
  <si>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</si>
  <si>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</si>
  <si>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</si>
  <si>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</si>
  <si>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</si>
  <si>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</si>
  <si>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</si>
  <si>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</si>
  <si>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</si>
  <si>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</si>
  <si>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</si>
  <si>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</si>
  <si>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</si>
  <si>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</si>
  <si>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</si>
  <si>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</si>
  <si>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</si>
  <si>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</si>
  <si>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</si>
  <si>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</si>
  <si>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</si>
  <si>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</si>
  <si>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</si>
  <si>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</si>
  <si>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</si>
  <si>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</si>
  <si>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</si>
  <si>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</si>
  <si>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</si>
  <si>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</si>
  <si>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</si>
  <si>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</si>
  <si>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</si>
  <si>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</si>
  <si>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</si>
  <si>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</si>
  <si>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</si>
  <si>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</si>
  <si>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</si>
  <si>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</si>
  <si>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</si>
  <si>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</si>
  <si>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</si>
  <si>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</si>
  <si>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</si>
  <si>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</si>
  <si>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</si>
  <si>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</si>
  <si>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</si>
  <si>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</si>
  <si>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</si>
  <si>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</si>
  <si>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</si>
  <si>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</si>
  <si>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</si>
  <si>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</si>
  <si>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</si>
  <si>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</si>
  <si>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</si>
  <si>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</si>
  <si>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</si>
  <si>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</si>
  <si>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</si>
  <si>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</si>
  <si>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</si>
  <si>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</si>
  <si>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</si>
  <si>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</si>
  <si>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</si>
  <si>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</si>
  <si>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</si>
  <si>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</si>
  <si>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</si>
  <si>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</si>
  <si>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</si>
  <si>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</si>
  <si>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</si>
  <si>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</si>
  <si>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</si>
  <si>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</si>
  <si>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</si>
  <si>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</si>
  <si>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</si>
  <si>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</si>
  <si>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</si>
  <si>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</si>
  <si>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</si>
  <si>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</si>
  <si>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</si>
  <si>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</si>
  <si>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</si>
  <si>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</si>
  <si>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</si>
  <si>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</si>
  <si>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</si>
  <si>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</si>
  <si>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</si>
  <si>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</si>
  <si>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</si>
  <si>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</si>
  <si>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</si>
  <si>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</si>
  <si>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</si>
  <si>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</si>
  <si>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</si>
  <si>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</si>
  <si>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</si>
  <si>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</si>
  <si>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</si>
  <si>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</si>
  <si>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</si>
  <si>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</si>
  <si>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</si>
  <si>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</si>
  <si>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</si>
  <si>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</si>
  <si>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</si>
  <si>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</si>
  <si>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</si>
  <si>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</si>
  <si>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</si>
  <si>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</si>
  <si>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</si>
  <si>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</si>
  <si>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</si>
  <si>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</si>
  <si>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</si>
  <si>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</si>
  <si>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</si>
  <si>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</si>
  <si>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</si>
  <si>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</si>
  <si>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</si>
  <si>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</si>
  <si>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</si>
  <si>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</si>
  <si>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</si>
  <si>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</si>
  <si>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</si>
  <si>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</si>
  <si>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</si>
  <si>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</si>
  <si>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</si>
  <si>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</si>
  <si>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</si>
  <si>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</si>
  <si>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</si>
  <si>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</si>
  <si>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</si>
  <si>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</si>
  <si>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</si>
  <si>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</si>
  <si>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</si>
  <si>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</si>
  <si>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</si>
  <si>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</si>
  <si>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</si>
  <si>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</si>
  <si>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</si>
  <si>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</si>
  <si>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</si>
  <si>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</si>
  <si>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</si>
  <si>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</si>
  <si>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</si>
  <si>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</si>
  <si>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</si>
  <si>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</si>
  <si>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</si>
  <si>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</si>
  <si>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</si>
  <si>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</si>
  <si>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</si>
  <si>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</si>
  <si>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</si>
  <si>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</si>
  <si>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</si>
  <si>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</si>
  <si>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</si>
  <si>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</si>
  <si>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</si>
  <si>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</si>
  <si>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</si>
  <si>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</si>
  <si>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</si>
  <si>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</si>
  <si>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</si>
  <si>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</si>
  <si>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</si>
  <si>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</si>
  <si>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</si>
  <si>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</si>
  <si>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</si>
  <si>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</si>
  <si>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</si>
  <si>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</si>
  <si>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</si>
  <si>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</si>
  <si>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</si>
  <si>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</si>
  <si>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</si>
  <si>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</si>
  <si>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</si>
  <si>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</si>
  <si>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</si>
  <si>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</si>
  <si>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</si>
  <si>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</si>
  <si>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</si>
  <si>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</si>
  <si>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</si>
  <si>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</si>
  <si>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</si>
  <si>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</si>
  <si>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</si>
  <si>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</si>
  <si>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</si>
  <si>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</si>
  <si>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</si>
  <si>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</si>
  <si>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</si>
  <si>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</si>
  <si>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</si>
  <si>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</si>
  <si>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</si>
  <si>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</si>
  <si>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</si>
  <si>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</si>
  <si>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</si>
  <si>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</si>
  <si>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</si>
  <si>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</si>
  <si>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</si>
  <si>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</si>
  <si>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</si>
  <si>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</si>
  <si>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</si>
  <si>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</si>
  <si>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</si>
  <si>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</si>
  <si>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</si>
  <si>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</si>
  <si>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</si>
  <si>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</si>
  <si>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</si>
  <si>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</si>
  <si>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</si>
  <si>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</si>
  <si>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</si>
  <si>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</si>
  <si>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</si>
  <si>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</si>
  <si>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</si>
  <si>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</si>
  <si>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</si>
  <si>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</si>
  <si>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</si>
  <si>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</si>
  <si>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</si>
  <si>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</si>
  <si>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</si>
  <si>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</si>
  <si>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</si>
  <si>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</si>
  <si>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</si>
  <si>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</si>
  <si>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</si>
  <si>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</si>
  <si>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</si>
  <si>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</si>
  <si>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</si>
  <si>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</si>
  <si>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</si>
  <si>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</si>
  <si>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</si>
  <si>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</si>
  <si>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</si>
  <si>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</si>
  <si>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</si>
  <si>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</si>
  <si>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</si>
  <si>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</si>
  <si>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</si>
  <si>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</si>
  <si>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</si>
  <si>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</si>
  <si>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</si>
  <si>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</si>
  <si>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</si>
  <si>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</si>
  <si>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</si>
  <si>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</si>
  <si>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</si>
  <si>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</si>
  <si>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</si>
  <si>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</si>
  <si>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</si>
  <si>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</si>
  <si>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</si>
  <si>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</si>
  <si>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</si>
  <si>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</si>
  <si>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</si>
  <si>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</si>
  <si>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</si>
  <si>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</si>
  <si>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</si>
  <si>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</si>
  <si>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</si>
  <si>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</si>
  <si>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</si>
  <si>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</si>
  <si>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</si>
  <si>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</si>
  <si>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</si>
  <si>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</si>
  <si>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</si>
  <si>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</si>
  <si>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</si>
  <si>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</si>
  <si>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</si>
  <si>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</si>
  <si>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</si>
  <si>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</si>
  <si>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</si>
  <si>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</si>
  <si>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</si>
  <si>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</si>
  <si>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</si>
  <si>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</si>
  <si>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</si>
  <si>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</si>
  <si>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</si>
  <si>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</si>
  <si>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</si>
  <si>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</si>
  <si>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</si>
  <si>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</si>
  <si>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</si>
  <si>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</si>
  <si>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</si>
  <si>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</si>
  <si>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</si>
  <si>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</si>
  <si>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</si>
  <si>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</si>
  <si>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</si>
  <si>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</si>
  <si>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</si>
  <si>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</si>
  <si>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</si>
  <si>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</si>
  <si>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</si>
  <si>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</si>
  <si>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</si>
  <si>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</si>
  <si>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</si>
  <si>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</si>
  <si>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</si>
  <si>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</si>
  <si>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</si>
  <si>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</si>
  <si>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</si>
  <si>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</si>
  <si>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</si>
  <si>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</si>
  <si>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</si>
  <si>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</si>
  <si>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</si>
  <si>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</si>
  <si>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</si>
  <si>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</si>
  <si>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</si>
  <si>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</si>
  <si>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</si>
  <si>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</si>
  <si>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</si>
  <si>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</si>
  <si>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</si>
  <si>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</si>
  <si>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</si>
  <si>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</si>
  <si>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</si>
  <si>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</si>
  <si>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</si>
  <si>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</si>
  <si>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</si>
  <si>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</si>
  <si>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</si>
  <si>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</si>
  <si>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</si>
  <si>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</si>
  <si>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</si>
  <si>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</si>
  <si>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</si>
  <si>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</si>
  <si>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</si>
  <si>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</si>
  <si>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</si>
  <si>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</si>
  <si>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</si>
  <si>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</si>
  <si>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</si>
  <si>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</si>
  <si>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</si>
  <si>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</si>
  <si>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</si>
  <si>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</si>
  <si>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</si>
  <si>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</si>
  <si>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</si>
  <si>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</si>
  <si>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</si>
  <si>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</si>
  <si>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</si>
  <si>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</si>
  <si>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</si>
  <si>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</si>
  <si>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</si>
  <si>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</si>
  <si>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</si>
  <si>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</si>
  <si>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</si>
  <si>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</si>
  <si>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</si>
  <si>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</si>
  <si>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</si>
  <si>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</si>
  <si>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</si>
  <si>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</si>
  <si>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</si>
  <si>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</si>
  <si>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</si>
  <si>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</si>
  <si>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</si>
  <si>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</si>
  <si>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</si>
  <si>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</si>
  <si>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</si>
  <si>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</si>
  <si>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</si>
  <si>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</si>
  <si>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</si>
  <si>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</si>
  <si>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</si>
  <si>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</si>
  <si>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</si>
  <si>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</si>
  <si>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</si>
  <si>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</si>
  <si>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</si>
  <si>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</si>
  <si>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</si>
  <si>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</si>
  <si>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</si>
  <si>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</si>
  <si>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</si>
  <si>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</si>
  <si>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</si>
  <si>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</si>
  <si>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</si>
  <si>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</si>
  <si>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</si>
  <si>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</si>
  <si>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</si>
  <si>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</si>
  <si>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</si>
  <si>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</si>
  <si>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</si>
  <si>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</si>
  <si>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</si>
  <si>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</si>
  <si>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</si>
  <si>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</si>
  <si>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</si>
  <si>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</si>
  <si>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</si>
  <si>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</si>
  <si>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</si>
  <si>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</si>
  <si>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</si>
  <si>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</si>
  <si>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</si>
  <si>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</si>
  <si>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</si>
  <si>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</si>
  <si>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</si>
  <si>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</si>
  <si>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</si>
  <si>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</si>
  <si>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</si>
  <si>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</si>
  <si>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</si>
  <si>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</si>
  <si>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</si>
  <si>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</si>
  <si>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</si>
  <si>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</si>
  <si>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</si>
  <si>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</si>
  <si>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</si>
  <si>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</si>
  <si>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</si>
  <si>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</si>
  <si>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</si>
  <si>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</si>
  <si>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</si>
  <si>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</si>
  <si>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</si>
  <si>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</si>
  <si>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</si>
  <si>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</si>
  <si>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</si>
  <si>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</si>
  <si>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</si>
  <si>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</si>
  <si>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</si>
  <si>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</si>
  <si>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</si>
  <si>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</si>
  <si>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</si>
  <si>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</si>
  <si>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</si>
  <si>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</si>
  <si>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</si>
  <si>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</si>
  <si>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</si>
  <si>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</si>
  <si>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</si>
  <si>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</si>
  <si>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</si>
  <si>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</si>
  <si>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</si>
  <si>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</si>
  <si>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</si>
  <si>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</si>
  <si>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</si>
  <si>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</si>
  <si>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</si>
  <si>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</si>
  <si>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</si>
  <si>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</si>
  <si>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</si>
  <si>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</si>
  <si>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</si>
  <si>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</si>
  <si>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</si>
  <si>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</si>
  <si>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</si>
  <si>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</si>
  <si>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</si>
  <si>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</si>
  <si>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</si>
  <si>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</si>
  <si>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</si>
  <si>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</si>
  <si>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</si>
  <si>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</si>
  <si>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</si>
  <si>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</si>
  <si>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</si>
  <si>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</si>
  <si>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</si>
  <si>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</si>
  <si>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</si>
  <si>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</si>
  <si>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</si>
  <si>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</si>
  <si>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</si>
  <si>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</si>
  <si>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</si>
  <si>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</si>
  <si>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</si>
  <si>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</si>
  <si>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</si>
  <si>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</si>
  <si>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</si>
  <si>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</si>
  <si>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</si>
  <si>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</si>
  <si>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</si>
  <si>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</si>
  <si>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</si>
  <si>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</si>
  <si>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</si>
  <si>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</si>
  <si>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</si>
  <si>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</si>
  <si>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</si>
  <si>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</si>
  <si>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</si>
  <si>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</si>
  <si>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</si>
  <si>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</si>
  <si>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</si>
  <si>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</si>
  <si>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</si>
  <si>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</si>
  <si>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</si>
  <si>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</si>
  <si>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</si>
  <si>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</si>
  <si>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</si>
  <si>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</si>
  <si>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</si>
  <si>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</si>
  <si>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</si>
  <si>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</si>
  <si>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</si>
  <si>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</si>
  <si>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</si>
  <si>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</si>
  <si>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</si>
  <si>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</si>
  <si>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</si>
  <si>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</si>
  <si>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</si>
  <si>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</si>
  <si>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</si>
  <si>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</si>
  <si>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</si>
  <si>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</si>
  <si>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</si>
  <si>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</si>
  <si>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</si>
  <si>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</si>
  <si>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</si>
  <si>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</si>
  <si>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</si>
  <si>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</si>
  <si>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</si>
  <si>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</si>
  <si>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</si>
  <si>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</si>
  <si>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</si>
  <si>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</si>
  <si>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</si>
  <si>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</si>
  <si>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</si>
  <si>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</si>
  <si>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</si>
  <si>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</si>
  <si>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</si>
  <si>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</si>
  <si>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</si>
  <si>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</si>
  <si>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</si>
  <si>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</si>
  <si>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</si>
  <si>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</si>
  <si>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</si>
  <si>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</si>
  <si>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</si>
  <si>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</si>
  <si>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</si>
  <si>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</si>
  <si>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</si>
  <si>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</si>
  <si>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</si>
  <si>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</si>
  <si>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</si>
  <si>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</si>
  <si>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</si>
  <si>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</si>
  <si>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</si>
  <si>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</si>
  <si>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</si>
  <si>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</si>
  <si>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</si>
  <si>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</si>
  <si>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</si>
  <si>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</si>
  <si>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</si>
  <si>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</si>
  <si>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</si>
  <si>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</si>
  <si>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</si>
  <si>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</si>
  <si>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</si>
  <si>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</si>
  <si>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</si>
  <si>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</si>
  <si>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</si>
  <si>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</si>
  <si>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</si>
  <si>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</si>
  <si>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</si>
  <si>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</si>
  <si>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</si>
  <si>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</si>
  <si>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</si>
  <si>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</si>
  <si>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</si>
  <si>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</si>
  <si>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</si>
  <si>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</si>
  <si>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</si>
  <si>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</si>
  <si>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</si>
  <si>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</si>
  <si>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</si>
  <si>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</si>
  <si>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</si>
  <si>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</si>
  <si>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</si>
  <si>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</si>
  <si>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</si>
  <si>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</si>
  <si>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</si>
  <si>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</si>
  <si>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</si>
  <si>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</si>
  <si>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</si>
  <si>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</si>
  <si>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</si>
  <si>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</si>
  <si>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</si>
  <si>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</si>
  <si>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</si>
  <si>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</si>
  <si>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</si>
  <si>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</si>
  <si>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</si>
  <si>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</si>
  <si>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</si>
  <si>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</si>
  <si>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</si>
  <si>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</si>
  <si>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</si>
  <si>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</si>
  <si>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</si>
  <si>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</si>
  <si>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</si>
  <si>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</si>
  <si>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</si>
  <si>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</si>
  <si>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</si>
  <si>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</si>
  <si>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</si>
  <si>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</si>
  <si>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</si>
  <si>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</si>
  <si>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</si>
  <si>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</si>
  <si>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</si>
  <si>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</si>
  <si>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</si>
  <si>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</si>
  <si>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</si>
  <si>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</si>
  <si>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</si>
  <si>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</si>
  <si>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</si>
  <si>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</si>
  <si>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</si>
  <si>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</si>
  <si>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</si>
  <si>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</si>
  <si>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</si>
  <si>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</si>
  <si>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</si>
  <si>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</si>
  <si>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</si>
  <si>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</si>
  <si>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</si>
  <si>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</si>
  <si>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</si>
  <si>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</si>
  <si>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</si>
  <si>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</si>
  <si>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</si>
  <si>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</si>
  <si>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</si>
  <si>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</si>
  <si>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</si>
  <si>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</si>
  <si>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</si>
  <si>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</si>
  <si>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</si>
  <si>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</si>
  <si>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</si>
  <si>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</si>
  <si>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</si>
  <si>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</si>
  <si>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</si>
  <si>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</si>
  <si>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</si>
  <si>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</si>
  <si>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</si>
  <si>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</si>
  <si>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</si>
  <si>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</si>
  <si>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</si>
  <si>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</si>
  <si>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</si>
  <si>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</si>
  <si>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</si>
  <si>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</si>
  <si>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</si>
  <si>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</si>
  <si>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</si>
  <si>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</si>
  <si>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</si>
  <si>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</si>
  <si>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</si>
  <si>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</si>
  <si>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</si>
  <si>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</si>
  <si>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</si>
  <si>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</si>
  <si>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</si>
  <si>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</si>
  <si>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</si>
  <si>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</si>
  <si>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</si>
  <si>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</si>
  <si>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</si>
  <si>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</si>
  <si>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</si>
  <si>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</si>
  <si>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</si>
  <si>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</si>
  <si>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</si>
  <si>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</si>
  <si>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</si>
  <si>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</si>
  <si>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</si>
  <si>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</si>
  <si>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</si>
  <si>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</si>
  <si>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</si>
  <si>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</si>
  <si>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</si>
  <si>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</si>
  <si>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</si>
  <si>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</si>
  <si>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</si>
  <si>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</si>
  <si>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</si>
  <si>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</si>
  <si>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</si>
  <si>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</si>
  <si>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</si>
  <si>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</si>
  <si>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</si>
  <si>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</si>
  <si>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</si>
  <si>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</si>
  <si>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</si>
  <si>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</si>
  <si>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</si>
  <si>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</si>
  <si>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</si>
  <si>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</si>
  <si>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</si>
  <si>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</si>
  <si>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</si>
  <si>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</si>
  <si>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</si>
  <si>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</si>
  <si>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</si>
  <si>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</si>
  <si>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</si>
  <si>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</si>
  <si>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</si>
  <si>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</si>
  <si>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</si>
  <si>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</si>
  <si>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</si>
  <si>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</si>
  <si>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</si>
  <si>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</si>
  <si>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</si>
  <si>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</si>
  <si>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</si>
  <si>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</si>
  <si>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</si>
  <si>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</si>
  <si>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</si>
  <si>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</si>
  <si>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</si>
  <si>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</si>
  <si>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</si>
  <si>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</si>
  <si>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</si>
  <si>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</si>
  <si>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</si>
  <si>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</si>
  <si>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</si>
  <si>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</si>
  <si>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</si>
  <si>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</si>
  <si>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</si>
  <si>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</si>
  <si>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</si>
  <si>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</si>
  <si>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</si>
  <si>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</si>
  <si>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</si>
  <si>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</si>
  <si>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</si>
  <si>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</si>
  <si>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</si>
  <si>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</si>
  <si>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</si>
  <si>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</si>
  <si>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</si>
  <si>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</si>
  <si>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</si>
  <si>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</si>
  <si>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</si>
  <si>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</si>
  <si>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</si>
  <si>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</si>
  <si>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</si>
  <si>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</si>
  <si>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</si>
  <si>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</si>
  <si>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</si>
  <si>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</si>
  <si>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</si>
  <si>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</si>
  <si>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</si>
  <si>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</si>
  <si>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</si>
  <si>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</si>
  <si>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</si>
  <si>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</si>
  <si>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</si>
  <si>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</si>
  <si>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</si>
  <si>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</si>
  <si>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</si>
  <si>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</si>
  <si>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</si>
  <si>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</si>
  <si>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</si>
  <si>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</si>
  <si>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</si>
  <si>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</si>
  <si>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</si>
  <si>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</si>
  <si>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</si>
  <si>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</si>
  <si>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</si>
  <si>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</si>
  <si>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</si>
  <si>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</si>
  <si>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</si>
  <si>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</si>
  <si>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</si>
  <si>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</si>
  <si>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</si>
  <si>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</si>
  <si>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</si>
  <si>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</si>
  <si>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</si>
  <si>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</si>
  <si>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</si>
  <si>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</si>
  <si>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</si>
  <si>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</si>
  <si>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</si>
  <si>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</si>
  <si>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</si>
  <si>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</si>
  <si>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</si>
  <si>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</si>
  <si>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</si>
  <si>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</si>
  <si>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</si>
  <si>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</si>
  <si>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</si>
  <si>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</si>
  <si>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</si>
  <si>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</si>
  <si>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</si>
  <si>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</si>
  <si>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</si>
  <si>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</si>
  <si>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</si>
  <si>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</si>
  <si>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</si>
  <si>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</si>
  <si>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</si>
  <si>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</si>
  <si>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</si>
  <si>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</si>
  <si>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</si>
  <si>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</si>
  <si>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</si>
  <si>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</si>
  <si>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</si>
  <si>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</si>
  <si>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</si>
  <si>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</si>
  <si>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</si>
  <si>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</si>
  <si>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</si>
  <si>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</si>
  <si>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</si>
  <si>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</si>
  <si>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</si>
  <si>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</si>
  <si>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</si>
  <si>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</si>
  <si>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</si>
  <si>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</si>
  <si>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</si>
  <si>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</si>
  <si>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</si>
  <si>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</si>
  <si>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</si>
  <si>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</si>
  <si>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</si>
  <si>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</si>
  <si>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</si>
  <si>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</si>
  <si>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</si>
  <si>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</si>
  <si>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</si>
  <si>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</si>
  <si>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</si>
  <si>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</si>
  <si>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</si>
  <si>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</si>
  <si>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</si>
  <si>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</si>
  <si>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</si>
  <si>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</si>
  <si>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</si>
  <si>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</si>
  <si>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</si>
  <si>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</si>
  <si>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</si>
  <si>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</si>
  <si>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</si>
  <si>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</si>
  <si>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</si>
  <si>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</si>
  <si>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</si>
  <si>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</si>
  <si>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</si>
  <si>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</si>
  <si>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</si>
  <si>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</si>
  <si>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</si>
  <si>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</si>
  <si>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</si>
  <si>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</si>
  <si>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</si>
  <si>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</si>
  <si>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</si>
  <si>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</si>
  <si>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</si>
  <si>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</si>
  <si>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</si>
  <si>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</si>
  <si>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</si>
  <si>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</si>
  <si>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</si>
  <si>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</si>
  <si>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</si>
  <si>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</si>
  <si>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</si>
  <si>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</si>
  <si>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</si>
  <si>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</si>
  <si>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</si>
  <si>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</si>
  <si>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</si>
  <si>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</si>
  <si>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</si>
  <si>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</si>
  <si>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</si>
  <si>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</si>
  <si>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</si>
  <si>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</si>
  <si>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</si>
  <si>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</si>
  <si>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</si>
  <si>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</si>
  <si>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</si>
  <si>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</si>
  <si>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</si>
  <si>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</si>
  <si>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</si>
  <si>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</si>
  <si>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</si>
  <si>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</si>
  <si>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</si>
  <si>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</si>
  <si>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</si>
  <si>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</si>
  <si>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</si>
  <si>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</si>
  <si>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</si>
  <si>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</si>
  <si>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</si>
  <si>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</si>
  <si>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</si>
  <si>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</si>
  <si>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</si>
  <si>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</si>
  <si>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</si>
  <si>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</si>
  <si>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</si>
  <si>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</si>
  <si>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</si>
  <si>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</si>
  <si>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</si>
  <si>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</si>
  <si>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</si>
  <si>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</si>
  <si>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</si>
  <si>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</si>
  <si>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</si>
  <si>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</si>
  <si>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</si>
  <si>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</si>
  <si>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</si>
  <si>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</si>
  <si>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</si>
  <si>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</si>
  <si>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</si>
  <si>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</si>
  <si>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</si>
  <si>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</si>
  <si>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</si>
  <si>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</si>
  <si>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</si>
  <si>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</si>
  <si>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</si>
  <si>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</si>
  <si>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</si>
  <si>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</si>
  <si>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</si>
  <si>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</si>
  <si>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</si>
  <si>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</si>
  <si>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</si>
  <si>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</si>
  <si>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</si>
  <si>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</si>
  <si>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</si>
  <si>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</si>
  <si>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</si>
  <si>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</si>
  <si>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</si>
  <si>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</si>
  <si>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</si>
  <si>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</si>
  <si>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</si>
  <si>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</si>
  <si>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</si>
  <si>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</si>
  <si>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</si>
  <si>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</si>
  <si>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</si>
  <si>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</si>
  <si>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</si>
  <si>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</si>
  <si>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</si>
  <si>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</si>
  <si>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</si>
  <si>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</si>
  <si>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</si>
  <si>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</si>
  <si>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</si>
  <si>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</si>
  <si>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</si>
  <si>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</si>
  <si>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</si>
  <si>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</si>
  <si>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</si>
  <si>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</si>
  <si>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</si>
  <si>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</si>
  <si>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</si>
  <si>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</si>
  <si>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</si>
  <si>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</si>
  <si>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</si>
  <si>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</si>
  <si>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</si>
  <si>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</si>
  <si>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</si>
  <si>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</si>
  <si>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</si>
  <si>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</si>
  <si>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</si>
  <si>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</si>
  <si>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</si>
  <si>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</si>
  <si>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</si>
  <si>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</si>
  <si>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</si>
  <si>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</si>
  <si>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</si>
  <si>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</si>
  <si>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</si>
  <si>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</si>
  <si>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</si>
  <si>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</si>
  <si>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</si>
  <si>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</si>
  <si>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</si>
  <si>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</si>
  <si>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</si>
  <si>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</si>
  <si>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</si>
  <si>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</si>
  <si>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</si>
  <si>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</si>
  <si>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</si>
  <si>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</si>
  <si>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</si>
  <si>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</si>
  <si>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</si>
  <si>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</si>
  <si>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</si>
  <si>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</si>
  <si>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</si>
  <si>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</si>
  <si>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</si>
  <si>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</si>
  <si>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</si>
  <si>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</si>
  <si>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</si>
  <si>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</si>
  <si>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</si>
  <si>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</si>
  <si>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</si>
  <si>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</si>
  <si>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</si>
  <si>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</si>
  <si>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</si>
  <si>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</si>
  <si>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</si>
  <si>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</si>
  <si>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</si>
  <si>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</si>
  <si>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</si>
  <si>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</si>
  <si>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</si>
  <si>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</si>
  <si>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</si>
  <si>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</si>
  <si>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</si>
  <si>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</si>
  <si>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</si>
  <si>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</si>
  <si>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</si>
  <si>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</si>
  <si>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</si>
  <si>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</si>
  <si>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</si>
  <si>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</si>
  <si>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</si>
  <si>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</si>
  <si>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</si>
  <si>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</si>
  <si>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</si>
  <si>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</si>
  <si>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</si>
  <si>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</si>
  <si>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</si>
  <si>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</si>
  <si>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</si>
  <si>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</si>
  <si>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</si>
  <si>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</si>
  <si>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</si>
  <si>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</si>
  <si>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</si>
  <si>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</si>
  <si>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</si>
  <si>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</si>
  <si>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</si>
  <si>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</si>
  <si>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</si>
  <si>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</si>
  <si>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</si>
  <si>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</si>
  <si>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</si>
  <si>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</si>
  <si>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</si>
  <si>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</si>
  <si>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</si>
  <si>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</si>
  <si>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</si>
  <si>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</si>
  <si>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</si>
  <si>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</si>
  <si>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</si>
  <si>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</si>
  <si>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</si>
  <si>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</si>
  <si>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</si>
  <si>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</si>
  <si>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</si>
  <si>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</si>
  <si>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</si>
  <si>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</si>
  <si>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</si>
  <si>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</si>
  <si>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</si>
  <si>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</si>
  <si>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</si>
  <si>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</si>
  <si>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</si>
  <si>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</si>
  <si>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</si>
  <si>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</si>
  <si>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</si>
  <si>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</si>
  <si>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</si>
  <si>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</si>
  <si>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</si>
  <si>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</si>
  <si>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</si>
  <si>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</si>
  <si>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</si>
  <si>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</si>
  <si>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</si>
  <si>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</si>
  <si>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</si>
  <si>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</si>
  <si>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</si>
  <si>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</si>
  <si>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</si>
  <si>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</si>
  <si>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</si>
  <si>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</si>
  <si>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</si>
  <si>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</si>
  <si>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</si>
  <si>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</si>
  <si>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</si>
  <si>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</si>
  <si>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</si>
  <si>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</si>
  <si>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</si>
  <si>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</si>
  <si>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</si>
  <si>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</si>
  <si>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</si>
  <si>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</si>
  <si>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</si>
  <si>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</si>
  <si>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</si>
  <si>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</si>
  <si>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</si>
  <si>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</si>
  <si>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</si>
  <si>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</si>
  <si>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</si>
  <si>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</si>
  <si>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</si>
  <si>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</si>
  <si>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</si>
  <si>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</si>
  <si>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</si>
  <si>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</si>
  <si>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</si>
  <si>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</si>
  <si>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</si>
  <si>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</si>
  <si>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</si>
  <si>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</si>
  <si>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</si>
  <si>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</si>
  <si>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</si>
  <si>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</si>
  <si>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</si>
  <si>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</si>
  <si>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</si>
  <si>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</si>
  <si>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</si>
  <si>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</si>
  <si>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</si>
  <si>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</si>
  <si>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</si>
  <si>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</si>
  <si>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</si>
  <si>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</si>
  <si>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</si>
  <si>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</si>
  <si>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</si>
  <si>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</si>
  <si>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</si>
  <si>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</si>
  <si>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</si>
  <si>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</si>
  <si>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</si>
  <si>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</si>
  <si>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</si>
  <si>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</si>
  <si>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</si>
  <si>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</si>
  <si>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</si>
  <si>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</si>
  <si>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</si>
  <si>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</si>
  <si>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</si>
  <si>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</si>
  <si>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</si>
  <si>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</si>
  <si>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</si>
  <si>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</si>
  <si>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</si>
  <si>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</si>
  <si>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</si>
  <si>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</si>
  <si>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</si>
  <si>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</si>
  <si>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</si>
  <si>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</si>
  <si>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</si>
  <si>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</si>
  <si>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</si>
  <si>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</si>
  <si>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</si>
  <si>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</si>
  <si>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</si>
  <si>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</si>
  <si>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</si>
  <si>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</si>
  <si>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</si>
  <si>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</si>
  <si>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</si>
  <si>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</si>
  <si>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</si>
  <si>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</si>
  <si>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</si>
  <si>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</si>
  <si>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</si>
  <si>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</si>
  <si>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</si>
  <si>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</si>
  <si>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</si>
  <si>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</si>
  <si>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</si>
  <si>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</si>
  <si>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</si>
  <si>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</si>
  <si>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</si>
  <si>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</si>
  <si>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</si>
  <si>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</si>
  <si>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</si>
  <si>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</si>
  <si>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</si>
  <si>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</si>
  <si>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</si>
  <si>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</si>
  <si>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</si>
  <si>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</si>
  <si>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</si>
  <si>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</si>
  <si>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</si>
  <si>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</si>
  <si>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</si>
  <si>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</si>
  <si>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</si>
  <si>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</si>
  <si>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</si>
  <si>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</si>
  <si>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</si>
  <si>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</si>
  <si>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</si>
  <si>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</si>
  <si>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</si>
  <si>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</si>
  <si>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</si>
  <si>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</si>
  <si>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</si>
  <si>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</si>
  <si>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</si>
  <si>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</si>
  <si>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</si>
  <si>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</si>
  <si>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</si>
  <si>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</si>
  <si>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</si>
  <si>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</si>
  <si>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</si>
  <si>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</si>
  <si>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</si>
  <si>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</si>
  <si>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</si>
  <si>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</si>
  <si>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</si>
  <si>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</si>
  <si>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</si>
  <si>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</si>
  <si>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</si>
  <si>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</si>
  <si>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</si>
  <si>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</si>
  <si>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</si>
  <si>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</si>
  <si>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</si>
  <si>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</si>
  <si>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</si>
  <si>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</si>
  <si>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</si>
  <si>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</si>
  <si>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</si>
  <si>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</si>
  <si>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</si>
  <si>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</si>
  <si>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</si>
  <si>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</si>
  <si>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</si>
  <si>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</si>
  <si>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</si>
  <si>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</si>
  <si>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</si>
  <si>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</si>
  <si>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</si>
  <si>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</si>
  <si>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</si>
  <si>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</si>
  <si>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</si>
  <si>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</si>
  <si>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</si>
  <si>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</si>
  <si>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</si>
  <si>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</si>
  <si>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</si>
  <si>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</si>
  <si>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</si>
  <si>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</si>
  <si>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</si>
  <si>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</si>
  <si>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</si>
  <si>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</si>
  <si>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</si>
  <si>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</si>
  <si>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</si>
  <si>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</si>
  <si>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</si>
  <si>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</si>
  <si>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</si>
  <si>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</si>
  <si>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</si>
  <si>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</si>
  <si>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</si>
  <si>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</si>
  <si>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</si>
  <si>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</si>
  <si>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</si>
  <si>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</si>
  <si>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</si>
  <si>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</si>
  <si>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</si>
  <si>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</si>
  <si>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</si>
  <si>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</si>
  <si>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</si>
  <si>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</si>
  <si>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</si>
  <si>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</si>
  <si>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</si>
  <si>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</si>
  <si>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</si>
  <si>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</si>
  <si>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</si>
  <si>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</si>
  <si>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</si>
  <si>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</si>
  <si>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</si>
  <si>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</si>
  <si>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</si>
  <si>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</si>
  <si>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</si>
  <si>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</si>
  <si>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</si>
  <si>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</si>
  <si>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</si>
  <si>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</si>
  <si>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</si>
  <si>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</si>
  <si>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</si>
  <si>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</si>
  <si>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</si>
  <si>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</si>
  <si>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</si>
  <si>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</si>
  <si>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</si>
  <si>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</si>
  <si>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</si>
  <si>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</si>
  <si>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</si>
  <si>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</si>
  <si>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</si>
  <si>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</si>
  <si>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</si>
  <si>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</si>
  <si>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</si>
  <si>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</si>
  <si>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</si>
  <si>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</si>
  <si>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</si>
  <si>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</si>
  <si>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</si>
  <si>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</si>
  <si>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</si>
  <si>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</si>
  <si>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</si>
  <si>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</si>
  <si>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</si>
  <si>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</si>
  <si>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</si>
  <si>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</si>
  <si>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</si>
  <si>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</si>
  <si>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</si>
  <si>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</si>
  <si>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</si>
  <si>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</si>
  <si>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</si>
  <si>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</si>
  <si>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</si>
  <si>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</si>
  <si>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</si>
  <si>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</si>
  <si>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</si>
  <si>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</si>
  <si>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</si>
  <si>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</si>
  <si>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</si>
  <si>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</si>
  <si>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</si>
  <si>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</si>
  <si>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</si>
  <si>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</si>
  <si>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</si>
  <si>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</si>
  <si>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</si>
  <si>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</si>
  <si>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</si>
  <si>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</si>
  <si>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</si>
  <si>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</si>
  <si>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</si>
  <si>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</si>
  <si>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</si>
  <si>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</si>
  <si>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</si>
  <si>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</si>
  <si>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</si>
  <si>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</si>
  <si>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</si>
  <si>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</si>
  <si>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</si>
  <si>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</si>
  <si>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</si>
  <si>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</si>
  <si>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</si>
  <si>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</si>
  <si>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</si>
  <si>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</si>
  <si>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</si>
  <si>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</si>
  <si>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</si>
  <si>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</si>
  <si>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</si>
  <si>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</si>
  <si>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</si>
  <si>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</si>
  <si>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</si>
  <si>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</si>
  <si>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</si>
  <si>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</si>
  <si>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</si>
  <si>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</si>
  <si>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</si>
  <si>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</si>
  <si>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</si>
  <si>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</si>
  <si>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</si>
  <si>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</si>
  <si>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</si>
  <si>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</si>
  <si>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</si>
  <si>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</si>
  <si>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</si>
  <si>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</si>
  <si>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</si>
  <si>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</si>
  <si>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</si>
  <si>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</si>
  <si>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</si>
  <si>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</si>
  <si>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</si>
  <si>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</si>
  <si>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</si>
  <si>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</si>
  <si>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</si>
  <si>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</si>
  <si>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</si>
  <si>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</si>
  <si>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</si>
  <si>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</si>
  <si>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</si>
  <si>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</si>
  <si>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</si>
  <si>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</si>
  <si>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</si>
  <si>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</si>
  <si>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</si>
  <si>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</si>
  <si>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</si>
  <si>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</si>
  <si>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</si>
  <si>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</si>
  <si>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</si>
  <si>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</si>
  <si>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</si>
  <si>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</si>
  <si>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</si>
  <si>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</si>
  <si>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</si>
  <si>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</si>
  <si>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</si>
  <si>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</si>
  <si>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</si>
  <si>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</si>
  <si>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</si>
  <si>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</si>
  <si>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</si>
  <si>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</si>
  <si>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</si>
  <si>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</si>
  <si>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</si>
  <si>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</si>
  <si>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</si>
  <si>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</si>
  <si>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</si>
  <si>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</si>
  <si>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</si>
  <si>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</si>
  <si>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</si>
  <si>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</si>
  <si>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</si>
  <si>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</si>
  <si>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</si>
  <si>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</si>
  <si>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</si>
  <si>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</si>
  <si>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</si>
  <si>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</si>
  <si>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</si>
  <si>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</si>
  <si>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</si>
  <si>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</si>
  <si>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</si>
  <si>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</si>
  <si>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</si>
  <si>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</si>
  <si>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</si>
  <si>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</si>
  <si>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</si>
  <si>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</si>
  <si>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</si>
  <si>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</si>
  <si>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</si>
  <si>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</si>
  <si>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</si>
  <si>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</si>
  <si>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</si>
  <si>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</si>
  <si>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</si>
  <si>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</si>
  <si>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</si>
  <si>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</si>
  <si>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</si>
  <si>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</si>
  <si>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</si>
  <si>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</si>
  <si>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</si>
  <si>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</si>
  <si>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</si>
  <si>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</si>
  <si>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</si>
  <si>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</si>
  <si>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</si>
  <si>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</si>
  <si>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</si>
  <si>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</si>
  <si>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</si>
  <si>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</si>
  <si>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</si>
  <si>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</si>
  <si>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</si>
  <si>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</si>
  <si>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</si>
  <si>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</si>
  <si>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</si>
  <si>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</si>
  <si>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</si>
  <si>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</si>
  <si>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</si>
  <si>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</si>
  <si>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</si>
  <si>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</si>
  <si>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</si>
  <si>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</si>
  <si>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</si>
  <si>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</si>
  <si>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</si>
  <si>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</si>
  <si>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</si>
  <si>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</si>
  <si>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</si>
  <si>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</si>
  <si>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</si>
  <si>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</si>
  <si>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</si>
  <si>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</si>
  <si>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</si>
  <si>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</si>
  <si>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</si>
  <si>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</si>
  <si>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</si>
  <si>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</si>
  <si>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</si>
  <si>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</si>
  <si>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</si>
  <si>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</si>
  <si>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</si>
  <si>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</si>
  <si>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</si>
  <si>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</si>
  <si>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</si>
  <si>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</si>
  <si>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</si>
  <si>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</si>
  <si>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</si>
  <si>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</si>
  <si>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</si>
  <si>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</si>
  <si>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</si>
  <si>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</si>
  <si>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</si>
  <si>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</si>
  <si>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</si>
  <si>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</si>
  <si>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</si>
  <si>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</si>
  <si>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</si>
  <si>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</si>
  <si>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</si>
  <si>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</si>
  <si>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</si>
  <si>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</si>
  <si>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</si>
  <si>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</si>
  <si>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</si>
  <si>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</si>
  <si>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</si>
  <si>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</si>
  <si>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</si>
  <si>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</si>
  <si>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</si>
  <si>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</si>
  <si>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</si>
  <si>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</si>
  <si>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</si>
  <si>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</si>
  <si>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</si>
  <si>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</si>
  <si>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</si>
  <si>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</si>
  <si>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</si>
  <si>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</si>
  <si>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</si>
  <si>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</si>
  <si>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</si>
  <si>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</si>
  <si>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</si>
  <si>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</si>
  <si>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</si>
  <si>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</si>
  <si>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</si>
  <si>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</si>
  <si>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</si>
  <si>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</si>
  <si>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</si>
  <si>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</si>
  <si>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</si>
  <si>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</si>
  <si>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</si>
  <si>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</si>
  <si>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</si>
  <si>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</si>
  <si>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</si>
  <si>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</si>
  <si>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</si>
  <si>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</si>
  <si>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</si>
  <si>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</si>
  <si>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</si>
  <si>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</si>
  <si>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</si>
  <si>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</si>
  <si>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</si>
  <si>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</si>
  <si>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</si>
  <si>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</si>
  <si>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</si>
  <si>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</si>
  <si>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</si>
  <si>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</si>
  <si>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</si>
  <si>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</si>
  <si>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</si>
  <si>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</si>
  <si>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</si>
  <si>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</si>
  <si>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</si>
  <si>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</si>
  <si>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</si>
  <si>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</si>
  <si>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</si>
  <si>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</si>
  <si>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</si>
  <si>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</si>
  <si>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</si>
  <si>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</si>
  <si>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</si>
  <si>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</si>
  <si>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</si>
  <si>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</si>
  <si>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</si>
  <si>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</si>
  <si>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</si>
  <si>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</si>
  <si>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</si>
  <si>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</si>
  <si>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</si>
  <si>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</si>
  <si>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</si>
  <si>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</si>
  <si>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</si>
  <si>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</si>
  <si>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</si>
  <si>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</si>
  <si>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</si>
  <si>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</si>
  <si>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</si>
  <si>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</si>
  <si>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</si>
  <si>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</si>
  <si>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</si>
  <si>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</si>
  <si>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</si>
  <si>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</si>
  <si>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</si>
  <si>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</si>
  <si>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</si>
  <si>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</si>
  <si>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</si>
  <si>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</si>
  <si>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</si>
  <si>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</si>
  <si>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</si>
  <si>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</si>
  <si>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</si>
  <si>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</si>
  <si>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</si>
  <si>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</si>
  <si>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</si>
  <si>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</si>
  <si>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</si>
  <si>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</si>
  <si>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</si>
  <si>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</si>
  <si>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</si>
  <si>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</si>
  <si>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</si>
  <si>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</si>
  <si>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</si>
  <si>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</si>
  <si>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</si>
  <si>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</si>
  <si>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</si>
  <si>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</si>
  <si>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</si>
  <si>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</si>
  <si>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</si>
  <si>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</si>
  <si>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</si>
  <si>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</si>
  <si>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</si>
  <si>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</si>
  <si>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</si>
  <si>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</si>
  <si>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</si>
  <si>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</si>
  <si>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</si>
  <si>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</si>
  <si>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</si>
  <si>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</si>
  <si>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</si>
  <si>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</si>
  <si>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</si>
  <si>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</si>
  <si>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</si>
  <si>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</si>
  <si>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</si>
  <si>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</si>
  <si>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</si>
  <si>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</si>
  <si>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</si>
  <si>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</si>
  <si>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</si>
  <si>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</si>
  <si>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</si>
  <si>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</si>
  <si>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</si>
  <si>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</si>
  <si>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</si>
  <si>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</si>
  <si>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</si>
  <si>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</si>
  <si>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</si>
  <si>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</si>
  <si>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</si>
  <si>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</si>
  <si>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</si>
  <si>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</si>
  <si>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</si>
  <si>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</si>
  <si>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</si>
  <si>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</si>
  <si>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</si>
  <si>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</si>
  <si>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</si>
  <si>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</si>
  <si>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</si>
  <si>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</si>
  <si>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</si>
  <si>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</si>
  <si>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</si>
  <si>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</si>
  <si>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</si>
  <si>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</si>
  <si>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</si>
  <si>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</si>
  <si>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</si>
  <si>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</si>
  <si>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</si>
  <si>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</si>
  <si>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</si>
  <si>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</si>
  <si>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</si>
  <si>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</si>
  <si>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</si>
  <si>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</si>
  <si>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</si>
  <si>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</si>
  <si>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</si>
  <si>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</si>
  <si>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</si>
  <si>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</si>
  <si>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</si>
  <si>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</si>
  <si>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</si>
  <si>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</si>
  <si>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</si>
  <si>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</si>
  <si>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</si>
  <si>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</si>
  <si>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</si>
  <si>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</si>
  <si>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</si>
  <si>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</si>
  <si>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</si>
  <si>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</si>
  <si>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</si>
  <si>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</si>
  <si>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</si>
  <si>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</si>
  <si>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</si>
  <si>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</si>
  <si>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</si>
  <si>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</si>
  <si>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</si>
  <si>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</si>
  <si>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</si>
  <si>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</si>
  <si>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</si>
  <si>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</si>
  <si>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</si>
  <si>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</si>
  <si>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</si>
  <si>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</si>
  <si>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</si>
  <si>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</si>
  <si>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</si>
  <si>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</si>
  <si>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</si>
  <si>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</si>
  <si>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</si>
  <si>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</si>
  <si>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</si>
  <si>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</si>
  <si>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</si>
  <si>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</si>
  <si>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</si>
  <si>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</si>
  <si>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</si>
  <si>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</si>
  <si>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</si>
  <si>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</si>
  <si>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</si>
  <si>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</si>
  <si>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</si>
  <si>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</si>
  <si>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</si>
  <si>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</si>
  <si>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</si>
  <si>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</si>
  <si>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</si>
  <si>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</si>
  <si>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</si>
  <si>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</si>
  <si>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</si>
  <si>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</si>
  <si>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</si>
  <si>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</si>
  <si>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</si>
  <si>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</si>
  <si>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</si>
  <si>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</si>
  <si>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</si>
  <si>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</si>
  <si>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</si>
  <si>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</si>
  <si>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</si>
  <si>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</si>
  <si>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</si>
  <si>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</si>
  <si>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</si>
  <si>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</si>
  <si>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</si>
  <si>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</si>
  <si>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</si>
  <si>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</si>
  <si>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</si>
  <si>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</si>
  <si>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</si>
  <si>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</si>
  <si>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</si>
  <si>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</si>
  <si>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</si>
  <si>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</si>
  <si>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</si>
  <si>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</si>
  <si>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</si>
  <si>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</si>
  <si>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</si>
  <si>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</si>
  <si>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</si>
  <si>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</si>
  <si>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</si>
  <si>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</si>
  <si>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</si>
  <si>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</si>
  <si>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</si>
  <si>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</si>
  <si>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</si>
  <si>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</si>
  <si>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</si>
  <si>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</si>
  <si>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</si>
  <si>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</si>
  <si>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</si>
  <si>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</si>
  <si>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</si>
  <si>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</si>
  <si>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</si>
  <si>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</si>
  <si>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</si>
  <si>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</si>
  <si>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</si>
  <si>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</si>
  <si>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</si>
  <si>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</si>
  <si>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</si>
  <si>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</si>
  <si>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</si>
  <si>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</si>
  <si>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</si>
  <si>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</si>
  <si>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</si>
  <si>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</si>
  <si>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</si>
  <si>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</si>
  <si>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</si>
  <si>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</si>
  <si>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</si>
  <si>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</si>
  <si>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</si>
  <si>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</si>
  <si>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</si>
  <si>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</si>
  <si>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</si>
  <si>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</si>
  <si>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</si>
  <si>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</si>
  <si>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</si>
  <si>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</si>
  <si>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</si>
  <si>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</si>
  <si>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</si>
  <si>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</si>
  <si>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</si>
  <si>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</si>
  <si>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</si>
  <si>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</si>
  <si>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</si>
  <si>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</si>
  <si>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</si>
  <si>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</si>
  <si>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</si>
  <si>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</si>
  <si>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</si>
  <si>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</si>
  <si>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</si>
  <si>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</si>
  <si>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</si>
  <si>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</si>
  <si>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</si>
  <si>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</si>
  <si>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</si>
  <si>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</si>
  <si>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</si>
  <si>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</si>
  <si>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</si>
  <si>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</si>
  <si>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</si>
  <si>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</si>
  <si>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</si>
  <si>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</si>
  <si>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</si>
  <si>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</si>
  <si>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</si>
  <si>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</si>
  <si>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</si>
  <si>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</si>
  <si>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</si>
  <si>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</si>
  <si>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</si>
  <si>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</si>
  <si>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</si>
  <si>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</si>
  <si>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</si>
  <si>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</si>
  <si>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</si>
  <si>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</si>
  <si>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</si>
  <si>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</si>
  <si>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</si>
  <si>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</si>
  <si>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</si>
  <si>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</si>
  <si>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</si>
  <si>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</si>
  <si>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</si>
  <si>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</si>
  <si>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</si>
  <si>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</si>
  <si>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</si>
  <si>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</si>
  <si>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</si>
  <si>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</si>
  <si>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</si>
  <si>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</si>
  <si>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</si>
  <si>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</si>
  <si>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</si>
  <si>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</si>
  <si>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</si>
  <si>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</si>
  <si>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</si>
  <si>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</si>
  <si>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</si>
  <si>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</si>
  <si>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</si>
  <si>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</si>
  <si>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</si>
  <si>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</si>
  <si>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</si>
  <si>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</si>
  <si>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</si>
  <si>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</si>
  <si>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</si>
  <si>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</si>
  <si>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</si>
  <si>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</si>
  <si>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</si>
  <si>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</si>
  <si>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</si>
  <si>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</si>
  <si>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</si>
  <si>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</si>
  <si>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</si>
  <si>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</si>
  <si>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</si>
  <si>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</si>
  <si>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</si>
  <si>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</si>
  <si>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</si>
  <si>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</si>
  <si>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</si>
  <si>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</si>
  <si>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</si>
  <si>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</si>
  <si>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</si>
  <si>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</si>
  <si>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</si>
  <si>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</si>
  <si>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</si>
  <si>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</si>
  <si>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</si>
  <si>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</si>
  <si>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</si>
  <si>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</si>
  <si>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</si>
  <si>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</si>
  <si>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</si>
  <si>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</si>
  <si>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</si>
  <si>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</si>
  <si>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</si>
  <si>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</si>
  <si>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</si>
  <si>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</si>
  <si>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</si>
  <si>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</si>
  <si>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</si>
  <si>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</si>
  <si>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</si>
  <si>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</si>
  <si>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</si>
  <si>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</si>
  <si>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</si>
  <si>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</si>
  <si>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</si>
  <si>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</si>
  <si>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</si>
  <si>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</si>
  <si>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</si>
  <si>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</si>
  <si>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</si>
  <si>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</si>
  <si>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</si>
  <si>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</si>
  <si>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</si>
  <si>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</si>
  <si>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</si>
  <si>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</si>
  <si>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</si>
  <si>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</si>
  <si>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</si>
  <si>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</si>
  <si>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</si>
  <si>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</si>
  <si>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</si>
  <si>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</si>
  <si>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</si>
  <si>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</si>
  <si>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</si>
  <si>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</si>
  <si>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</si>
  <si>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</si>
  <si>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</si>
  <si>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</si>
  <si>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</si>
  <si>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</si>
  <si>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</si>
  <si>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</si>
  <si>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</si>
  <si>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</si>
  <si>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</si>
  <si>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</si>
  <si>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</si>
  <si>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</si>
  <si>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</si>
  <si>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</si>
  <si>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</si>
  <si>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</si>
  <si>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</si>
  <si>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</si>
  <si>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</si>
  <si>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</si>
  <si>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</si>
  <si>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</si>
  <si>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</si>
  <si>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</si>
  <si>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</si>
  <si>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</si>
  <si>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</si>
  <si>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</si>
  <si>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</si>
  <si>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</si>
  <si>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</si>
  <si>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</si>
  <si>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</si>
  <si>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</si>
  <si>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</si>
  <si>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</si>
  <si>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</si>
  <si>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</si>
  <si>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</si>
  <si>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</si>
  <si>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</si>
  <si>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</si>
  <si>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</si>
  <si>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</si>
  <si>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</si>
  <si>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</si>
  <si>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</si>
  <si>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</si>
  <si>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</si>
  <si>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</si>
  <si>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</si>
  <si>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</si>
  <si>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</si>
  <si>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</si>
  <si>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</si>
  <si>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</si>
  <si>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</si>
  <si>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</si>
  <si>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</si>
  <si>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</si>
  <si>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</si>
  <si>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</si>
  <si>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</si>
  <si>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</si>
  <si>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</si>
  <si>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</si>
  <si>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</si>
  <si>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</si>
  <si>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</si>
  <si>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</si>
  <si>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</si>
  <si>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</si>
  <si>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</si>
  <si>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</si>
  <si>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</si>
  <si>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</si>
  <si>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</si>
  <si>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</si>
  <si>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</si>
  <si>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</si>
  <si>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</si>
  <si>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</si>
  <si>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</si>
  <si>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</si>
  <si>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</si>
  <si>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</si>
  <si>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</si>
  <si>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</si>
  <si>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</si>
  <si>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</si>
  <si>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</si>
  <si>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</si>
  <si>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</si>
  <si>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</si>
  <si>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</si>
  <si>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</si>
  <si>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</si>
  <si>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</si>
  <si>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</si>
  <si>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</si>
  <si>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</si>
  <si>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</si>
  <si>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</si>
  <si>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</si>
  <si>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</si>
  <si>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</si>
  <si>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</si>
  <si>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</si>
  <si>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</si>
  <si>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</si>
  <si>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</si>
  <si>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</si>
  <si>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</si>
  <si>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</si>
  <si>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</si>
  <si>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</si>
  <si>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</si>
  <si>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</si>
  <si>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</si>
  <si>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</si>
  <si>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</si>
  <si>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</si>
  <si>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</si>
  <si>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</si>
  <si>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</si>
  <si>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</si>
  <si>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</si>
  <si>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</si>
  <si>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</si>
  <si>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</si>
  <si>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</si>
  <si>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</si>
  <si>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</si>
  <si>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</si>
  <si>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</si>
  <si>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</si>
  <si>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</si>
  <si>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</si>
  <si>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</si>
  <si>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</si>
  <si>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</si>
  <si>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</si>
  <si>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</si>
  <si>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</si>
  <si>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</si>
  <si>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</si>
  <si>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</si>
  <si>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</si>
  <si>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</si>
  <si>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</si>
  <si>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</si>
  <si>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</si>
  <si>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</si>
  <si>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</si>
  <si>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</si>
  <si>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</si>
  <si>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</si>
  <si>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</si>
  <si>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</si>
  <si>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</si>
  <si>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</si>
  <si>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</si>
  <si>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</si>
  <si>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</si>
  <si>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</si>
  <si>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</si>
  <si>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</si>
  <si>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</si>
  <si>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</si>
  <si>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</si>
  <si>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</si>
  <si>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</si>
  <si>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</si>
  <si>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</si>
  <si>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</si>
  <si>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</si>
  <si>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</si>
  <si>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</si>
  <si>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</si>
  <si>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</si>
  <si>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</si>
  <si>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</si>
  <si>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</si>
  <si>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</si>
  <si>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</si>
  <si>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</si>
  <si>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</si>
  <si>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</si>
  <si>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</si>
  <si>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</si>
  <si>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</si>
  <si>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</si>
  <si>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</si>
  <si>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</si>
  <si>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</si>
  <si>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</si>
  <si>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</si>
  <si>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</si>
  <si>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</si>
  <si>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</si>
  <si>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</si>
  <si>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</si>
  <si>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</si>
  <si>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</si>
  <si>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</si>
  <si>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</si>
  <si>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</si>
  <si>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</si>
  <si>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</si>
  <si>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</si>
  <si>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</si>
  <si>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</si>
  <si>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</si>
  <si>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</si>
  <si>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</si>
  <si>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</si>
  <si>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</si>
  <si>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</si>
  <si>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</si>
  <si>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</si>
  <si>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</si>
  <si>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</si>
  <si>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</si>
  <si>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</si>
  <si>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</si>
  <si>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</si>
  <si>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</si>
  <si>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</si>
  <si>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</si>
  <si>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</si>
  <si>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</si>
  <si>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</si>
  <si>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</si>
  <si>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</si>
  <si>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</si>
  <si>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</si>
  <si>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</si>
  <si>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</si>
  <si>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</si>
  <si>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</si>
  <si>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</si>
  <si>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</si>
  <si>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</si>
  <si>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</si>
  <si>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</si>
  <si>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</si>
  <si>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</si>
  <si>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</si>
  <si>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</si>
  <si>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</si>
  <si>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</si>
  <si>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</si>
  <si>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</si>
  <si>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</si>
  <si>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</si>
  <si>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</si>
  <si>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</si>
  <si>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</si>
  <si>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</si>
  <si>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</si>
  <si>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</si>
  <si>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</si>
  <si>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</si>
  <si>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</si>
  <si>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</si>
  <si>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</si>
  <si>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</si>
  <si>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</si>
  <si>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</si>
  <si>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</si>
  <si>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</si>
  <si>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</si>
  <si>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</si>
  <si>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</si>
  <si>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</si>
  <si>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</si>
  <si>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</si>
  <si>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</si>
  <si>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</si>
  <si>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</si>
  <si>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</si>
  <si>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</si>
  <si>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</si>
  <si>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</si>
  <si>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</si>
  <si>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</si>
  <si>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</si>
  <si>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</si>
  <si>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</si>
  <si>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</si>
  <si>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</si>
  <si>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</si>
  <si>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</si>
  <si>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</si>
  <si>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</si>
  <si>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</si>
  <si>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</si>
  <si>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</si>
  <si>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</si>
  <si>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</si>
  <si>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</si>
  <si>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</si>
  <si>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</si>
  <si>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</si>
  <si>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</si>
  <si>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</si>
  <si>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</si>
  <si>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</si>
  <si>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</si>
  <si>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</si>
  <si>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</si>
  <si>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</si>
  <si>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</si>
  <si>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</si>
  <si>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</si>
  <si>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</si>
  <si>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</si>
  <si>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</si>
  <si>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</si>
  <si>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</si>
  <si>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</si>
  <si>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</si>
  <si>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</si>
  <si>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</si>
  <si>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</si>
  <si>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</si>
  <si>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</si>
  <si>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</si>
  <si>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</si>
  <si>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</si>
  <si>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</si>
  <si>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</si>
  <si>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</si>
  <si>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</si>
  <si>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</si>
  <si>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</si>
  <si>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</si>
  <si>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</si>
  <si>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</si>
  <si>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</si>
  <si>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</si>
  <si>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</si>
  <si>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</si>
  <si>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</si>
  <si>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</si>
  <si>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</si>
  <si>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</si>
  <si>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</si>
  <si>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</si>
  <si>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</si>
  <si>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</si>
  <si>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</si>
  <si>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</si>
  <si>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</si>
  <si>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</si>
  <si>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</si>
  <si>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</si>
  <si>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</si>
  <si>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</si>
  <si>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</si>
  <si>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</si>
  <si>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</si>
  <si>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</si>
  <si>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</si>
  <si>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</si>
  <si>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</si>
  <si>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</si>
  <si>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</si>
  <si>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</si>
  <si>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</si>
  <si>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</si>
  <si>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</si>
  <si>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</si>
  <si>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</si>
  <si>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</si>
  <si>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</si>
  <si>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</si>
  <si>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</si>
  <si>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</si>
  <si>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</si>
  <si>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</si>
  <si>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</si>
  <si>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</si>
  <si>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</si>
  <si>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</si>
  <si>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</si>
  <si>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</si>
  <si>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</si>
  <si>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</si>
  <si>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</si>
  <si>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</si>
  <si>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</si>
  <si>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</si>
  <si>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</si>
  <si>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</si>
  <si>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</si>
  <si>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</si>
  <si>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</si>
  <si>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</si>
  <si>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</si>
  <si>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</si>
  <si>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</si>
  <si>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</si>
  <si>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</si>
  <si>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</si>
  <si>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</si>
  <si>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</si>
  <si>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</si>
  <si>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</si>
  <si>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</si>
  <si>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</si>
  <si>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</si>
  <si>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</si>
  <si>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</si>
  <si>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</si>
  <si>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</si>
  <si>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</si>
  <si>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</si>
  <si>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</si>
  <si>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</si>
  <si>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</si>
  <si>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</si>
  <si>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</si>
  <si>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</si>
  <si>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</si>
  <si>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</si>
  <si>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</si>
  <si>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</si>
  <si>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</si>
  <si>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</si>
  <si>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</si>
  <si>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</si>
  <si>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</si>
  <si>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</si>
  <si>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</si>
  <si>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</si>
  <si>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</si>
  <si>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</si>
  <si>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</si>
  <si>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</si>
  <si>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</si>
  <si>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</si>
  <si>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</si>
  <si>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</si>
  <si>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</si>
  <si>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</si>
  <si>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</si>
  <si>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</si>
  <si>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</si>
  <si>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</si>
  <si>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</si>
  <si>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</si>
  <si>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</si>
  <si>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</si>
  <si>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</si>
  <si>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</si>
  <si>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</si>
  <si>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</si>
  <si>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</si>
  <si>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</si>
  <si>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</si>
  <si>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</si>
  <si>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</si>
  <si>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</si>
  <si>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</si>
  <si>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</si>
  <si>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</si>
  <si>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</si>
  <si>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</si>
  <si>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</si>
  <si>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</si>
  <si>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</si>
  <si>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</si>
  <si>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</si>
  <si>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</si>
  <si>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</si>
  <si>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</si>
  <si>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</si>
  <si>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</si>
  <si>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</si>
  <si>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</si>
  <si>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</si>
  <si>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</si>
  <si>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</si>
  <si>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</si>
  <si>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</si>
  <si>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</si>
  <si>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</si>
  <si>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</si>
  <si>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</si>
  <si>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</si>
  <si>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</si>
  <si>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</si>
  <si>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</si>
  <si>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</si>
  <si>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</si>
  <si>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</si>
  <si>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</si>
  <si>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</si>
  <si>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</si>
  <si>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</si>
  <si>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</si>
  <si>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</si>
  <si>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</si>
  <si>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</si>
  <si>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</si>
  <si>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</si>
  <si>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</si>
  <si>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</si>
  <si>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</si>
  <si>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</si>
  <si>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</si>
  <si>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</si>
  <si>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</si>
  <si>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</si>
  <si>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</si>
  <si>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</si>
  <si>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</si>
  <si>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</si>
  <si>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</si>
  <si>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</si>
  <si>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</si>
  <si>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</si>
  <si>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</si>
  <si>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</si>
  <si>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</si>
  <si>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</si>
  <si>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</si>
  <si>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</si>
  <si>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</si>
  <si>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</si>
  <si>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</si>
  <si>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</si>
  <si>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</si>
  <si>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</si>
  <si>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</si>
  <si>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</si>
  <si>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</si>
  <si>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</si>
  <si>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</si>
  <si>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</si>
  <si>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</si>
  <si>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</si>
  <si>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</si>
  <si>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</si>
  <si>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</si>
  <si>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</si>
  <si>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</si>
  <si>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</si>
  <si>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</si>
  <si>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</si>
  <si>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</si>
  <si>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</si>
  <si>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</si>
  <si>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</si>
  <si>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</si>
  <si>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</si>
  <si>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</si>
  <si>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</si>
  <si>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</si>
  <si>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</si>
  <si>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</si>
  <si>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</si>
  <si>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</si>
  <si>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</si>
  <si>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</si>
  <si>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</si>
  <si>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</si>
  <si>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</si>
  <si>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</si>
  <si>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</si>
  <si>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</si>
  <si>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</si>
  <si>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</si>
  <si>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</si>
  <si>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</si>
  <si>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</si>
  <si>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</si>
  <si>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</si>
  <si>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</si>
  <si>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</si>
  <si>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</si>
  <si>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</si>
  <si>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</si>
  <si>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</si>
  <si>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</si>
  <si>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</si>
  <si>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</si>
  <si>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</si>
  <si>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</si>
  <si>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</si>
  <si>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</si>
  <si>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</si>
  <si>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</si>
  <si>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</si>
  <si>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</si>
  <si>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</si>
  <si>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</si>
  <si>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</si>
  <si>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</si>
  <si>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</si>
  <si>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</si>
  <si>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</si>
  <si>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</si>
  <si>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</si>
  <si>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</si>
  <si>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</si>
  <si>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</si>
  <si>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</si>
  <si>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</si>
  <si>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</si>
  <si>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</si>
  <si>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</si>
  <si>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</si>
  <si>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</si>
  <si>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</si>
  <si>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</si>
  <si>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</si>
  <si>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</si>
  <si>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</si>
  <si>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</si>
  <si>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</si>
  <si>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</si>
  <si>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</si>
  <si>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</si>
  <si>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</si>
  <si>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</si>
  <si>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</si>
  <si>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</si>
  <si>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</si>
  <si>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</si>
  <si>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</si>
  <si>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</si>
  <si>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</si>
  <si>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</si>
  <si>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</si>
  <si>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</si>
  <si>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</si>
  <si>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</si>
  <si>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</si>
  <si>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</si>
  <si>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</si>
  <si>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</si>
  <si>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</si>
  <si>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</si>
  <si>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</si>
  <si>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</si>
  <si>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</si>
  <si>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</si>
  <si>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</si>
  <si>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</si>
  <si>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</si>
  <si>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</si>
  <si>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</si>
  <si>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</si>
  <si>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</si>
  <si>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</si>
  <si>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</si>
  <si>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</si>
  <si>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</si>
  <si>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</si>
  <si>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</si>
  <si>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</si>
  <si>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</si>
  <si>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</si>
  <si>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</si>
  <si>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</si>
  <si>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</si>
  <si>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</si>
  <si>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</si>
  <si>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</si>
  <si>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</si>
  <si>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</si>
  <si>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</si>
  <si>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</si>
  <si>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</si>
  <si>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</si>
  <si>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</si>
  <si>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</si>
  <si>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</si>
  <si>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</si>
  <si>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</si>
  <si>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</si>
  <si>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</si>
  <si>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</si>
  <si>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</si>
  <si>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</si>
  <si>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</si>
  <si>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</si>
  <si>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</si>
  <si>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</si>
  <si>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</si>
  <si>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</si>
  <si>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</si>
  <si>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</si>
  <si>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</si>
  <si>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</si>
  <si>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</si>
  <si>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</si>
  <si>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</si>
  <si>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</si>
  <si>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</si>
  <si>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</si>
  <si>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</si>
  <si>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</si>
  <si>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</si>
  <si>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</si>
  <si>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</si>
  <si>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</si>
  <si>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</si>
  <si>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</si>
  <si>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</si>
  <si>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</si>
  <si>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</si>
  <si>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</si>
  <si>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</si>
  <si>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</si>
  <si>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</si>
  <si>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</si>
  <si>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</si>
  <si>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</si>
  <si>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</si>
  <si>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</si>
  <si>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</si>
  <si>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</si>
  <si>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</si>
  <si>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</si>
  <si>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</si>
  <si>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</si>
  <si>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</si>
  <si>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</si>
  <si>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</si>
  <si>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</si>
  <si>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</si>
  <si>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</si>
  <si>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</si>
  <si>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</si>
  <si>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</si>
  <si>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</si>
  <si>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</si>
  <si>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</si>
  <si>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</si>
  <si>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</si>
  <si>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</si>
  <si>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</si>
  <si>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</si>
  <si>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</si>
  <si>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</si>
  <si>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</si>
  <si>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</si>
  <si>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</si>
  <si>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</si>
  <si>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</si>
  <si>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</si>
  <si>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</si>
  <si>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</si>
  <si>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</si>
  <si>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</si>
  <si>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</si>
  <si>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</si>
  <si>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</si>
  <si>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</si>
  <si>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</si>
  <si>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</si>
  <si>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</si>
  <si>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</si>
  <si>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</si>
  <si>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</si>
  <si>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</si>
  <si>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</si>
  <si>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</si>
  <si>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</si>
  <si>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</si>
  <si>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</si>
  <si>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</si>
  <si>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</si>
  <si>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</si>
  <si>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</si>
  <si>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</si>
  <si>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</si>
  <si>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</si>
  <si>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</si>
  <si>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</si>
  <si>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</si>
  <si>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</si>
  <si>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</si>
  <si>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</si>
  <si>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</si>
  <si>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</si>
  <si>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</si>
  <si>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</si>
  <si>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</si>
  <si>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</si>
  <si>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</si>
  <si>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</si>
  <si>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</si>
  <si>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</si>
  <si>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</si>
  <si>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</si>
  <si>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</si>
  <si>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</si>
  <si>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</si>
  <si>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</si>
  <si>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</si>
  <si>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</si>
  <si>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</si>
  <si>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</si>
  <si>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</si>
  <si>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</si>
  <si>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</si>
  <si>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</si>
  <si>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</si>
  <si>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</si>
  <si>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</si>
  <si>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</si>
  <si>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</si>
  <si>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</si>
  <si>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</si>
  <si>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</si>
  <si>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</si>
  <si>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</si>
  <si>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</si>
  <si>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</si>
  <si>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</si>
  <si>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</si>
  <si>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</si>
  <si>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</si>
  <si>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</si>
  <si>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</si>
  <si>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</si>
  <si>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</si>
  <si>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</si>
  <si>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</si>
  <si>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</si>
  <si>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</si>
  <si>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</si>
  <si>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</si>
  <si>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</si>
  <si>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</si>
  <si>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</si>
  <si>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</si>
  <si>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</si>
  <si>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</si>
  <si>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</si>
  <si>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</si>
  <si>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</si>
  <si>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</si>
  <si>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</si>
  <si>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</si>
  <si>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</si>
  <si>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</si>
  <si>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</si>
  <si>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</si>
  <si>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</si>
  <si>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</si>
  <si>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</si>
  <si>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</si>
  <si>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</si>
  <si>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</si>
  <si>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</si>
  <si>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</si>
  <si>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</si>
  <si>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</si>
  <si>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</si>
  <si>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</si>
  <si>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</si>
  <si>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</si>
  <si>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</si>
  <si>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</si>
  <si>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</si>
  <si>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</si>
  <si>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</si>
  <si>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</si>
  <si>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</si>
  <si>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</si>
  <si>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</si>
  <si>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</si>
  <si>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</si>
  <si>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</si>
  <si>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</si>
  <si>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</si>
  <si>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</si>
  <si>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</si>
  <si>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</si>
  <si>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</si>
  <si>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</si>
  <si>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</si>
  <si>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</si>
  <si>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</si>
  <si>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</si>
  <si>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</si>
  <si>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</si>
  <si>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</si>
  <si>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</si>
  <si>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</si>
  <si>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</si>
  <si>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</si>
  <si>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</si>
  <si>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</si>
  <si>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</si>
  <si>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</si>
  <si>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</si>
  <si>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</si>
  <si>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</si>
  <si>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</si>
  <si>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</si>
  <si>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</si>
  <si>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</si>
  <si>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</si>
  <si>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</si>
  <si>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</si>
  <si>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</si>
  <si>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</si>
  <si>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</si>
  <si>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</si>
  <si>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</si>
  <si>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</si>
  <si>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</si>
  <si>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</si>
  <si>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</si>
  <si>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</si>
  <si>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</si>
  <si>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</si>
  <si>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</si>
  <si>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</si>
  <si>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</si>
  <si>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</si>
  <si>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</si>
  <si>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</si>
  <si>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</si>
  <si>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</si>
  <si>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</si>
  <si>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</si>
  <si>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</si>
  <si>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</si>
  <si>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</si>
  <si>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</si>
  <si>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</si>
  <si>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</si>
  <si>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</si>
  <si>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</si>
  <si>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</si>
  <si>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</si>
  <si>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</si>
  <si>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</si>
  <si>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</si>
  <si>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</si>
  <si>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</si>
  <si>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</si>
  <si>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</si>
  <si>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</si>
  <si>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</si>
  <si>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</si>
  <si>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</si>
  <si>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</si>
  <si>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</si>
  <si>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</si>
  <si>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</si>
  <si>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</si>
  <si>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</si>
  <si>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</si>
  <si>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</si>
  <si>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</si>
  <si>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</si>
  <si>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</si>
  <si>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</si>
  <si>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</si>
  <si>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</si>
  <si>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</si>
  <si>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</si>
  <si>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</si>
  <si>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</si>
  <si>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</si>
  <si>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</si>
  <si>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</si>
  <si>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</si>
  <si>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</si>
  <si>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</si>
  <si>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</si>
  <si>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</si>
  <si>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</si>
  <si>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</si>
  <si>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</si>
  <si>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</si>
  <si>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</si>
  <si>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</si>
  <si>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</si>
  <si>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</si>
  <si>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</si>
  <si>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</si>
  <si>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</si>
  <si>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</si>
  <si>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</si>
  <si>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</si>
  <si>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</si>
  <si>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</si>
  <si>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</si>
  <si>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</si>
  <si>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</si>
  <si>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</si>
  <si>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</si>
  <si>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</si>
  <si>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</si>
  <si>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</si>
  <si>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</si>
  <si>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</si>
  <si>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</si>
  <si>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</si>
  <si>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</si>
  <si>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</si>
  <si>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</si>
  <si>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</si>
  <si>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</si>
  <si>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</si>
  <si>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</si>
  <si>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</si>
  <si>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</si>
  <si>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</si>
  <si>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</si>
  <si>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</si>
  <si>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</si>
  <si>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</si>
  <si>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</si>
  <si>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</si>
  <si>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</si>
  <si>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</si>
  <si>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</si>
  <si>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</si>
  <si>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</si>
  <si>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</si>
  <si>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</si>
  <si>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</si>
  <si>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</si>
  <si>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</si>
  <si>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</si>
  <si>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</si>
  <si>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</si>
  <si>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</si>
  <si>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</si>
  <si>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</si>
  <si>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</si>
  <si>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</si>
  <si>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</si>
  <si>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</si>
  <si>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</si>
  <si>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</si>
  <si>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</si>
  <si>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</si>
  <si>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</si>
  <si>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</si>
  <si>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</si>
  <si>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</si>
  <si>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</si>
  <si>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</si>
  <si>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</si>
  <si>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</si>
  <si>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</si>
  <si>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</si>
  <si>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</si>
  <si>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</si>
  <si>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</si>
  <si>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</si>
  <si>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</si>
  <si>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</si>
  <si>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</si>
  <si>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</si>
  <si>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</si>
  <si>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</si>
  <si>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</si>
  <si>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</si>
  <si>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</si>
  <si>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</si>
  <si>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</si>
  <si>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</si>
  <si>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</si>
  <si>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</si>
  <si>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</si>
  <si>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</si>
  <si>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</si>
  <si>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</si>
  <si>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</si>
  <si>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</si>
  <si>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</si>
  <si>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</si>
  <si>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</si>
  <si>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</si>
  <si>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</si>
  <si>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</si>
  <si>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</si>
  <si>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</si>
  <si>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</si>
  <si>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</si>
  <si>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</si>
  <si>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</si>
  <si>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</si>
  <si>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</si>
  <si>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</si>
  <si>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</si>
  <si>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</si>
  <si>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</si>
  <si>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</si>
  <si>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</si>
  <si>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</si>
  <si>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</si>
  <si>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</si>
  <si>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</si>
  <si>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</si>
  <si>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</si>
  <si>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</si>
  <si>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</si>
  <si>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</si>
  <si>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</si>
  <si>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</si>
  <si>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</si>
  <si>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</si>
  <si>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</si>
  <si>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</si>
  <si>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</si>
  <si>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</si>
  <si>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</si>
  <si>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</si>
  <si>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</si>
  <si>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</si>
  <si>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</si>
  <si>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</si>
  <si>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</si>
  <si>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</si>
  <si>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</si>
  <si>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</si>
  <si>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</si>
  <si>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</si>
  <si>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</si>
  <si>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</si>
  <si>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</si>
  <si>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</si>
  <si>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</si>
  <si>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</si>
  <si>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</si>
  <si>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</si>
  <si>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</si>
  <si>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</si>
  <si>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</si>
  <si>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</si>
  <si>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</si>
  <si>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</si>
  <si>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</si>
  <si>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</si>
  <si>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</si>
  <si>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</si>
  <si>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</si>
  <si>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</si>
  <si>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</si>
  <si>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</si>
  <si>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</si>
  <si>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</si>
  <si>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</si>
  <si>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</si>
  <si>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</si>
  <si>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</si>
  <si>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</si>
  <si>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</si>
  <si>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</si>
  <si>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</si>
  <si>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</si>
  <si>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</si>
  <si>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</si>
  <si>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</si>
  <si>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</si>
  <si>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</si>
  <si>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</si>
  <si>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</si>
  <si>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</si>
  <si>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</si>
  <si>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</si>
  <si>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</si>
  <si>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</si>
  <si>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</si>
  <si>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</si>
  <si>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</si>
  <si>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</si>
  <si>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</si>
  <si>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</si>
  <si>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</si>
  <si>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</si>
  <si>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</si>
  <si>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</si>
  <si>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</si>
  <si>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</si>
  <si>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</si>
  <si>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</si>
  <si>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</si>
  <si>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</si>
  <si>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</si>
  <si>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</si>
  <si>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</si>
  <si>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</si>
  <si>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</si>
  <si>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</si>
  <si>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</si>
  <si>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</si>
  <si>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</si>
  <si>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</si>
  <si>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</si>
  <si>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</si>
  <si>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</si>
  <si>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</si>
  <si>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</si>
  <si>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</si>
  <si>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</si>
  <si>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</si>
  <si>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</si>
  <si>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</si>
  <si>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</si>
  <si>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</si>
  <si>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</si>
  <si>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</si>
  <si>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</si>
  <si>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</si>
  <si>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</si>
  <si>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</si>
  <si>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</si>
  <si>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</si>
  <si>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</si>
  <si>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</si>
  <si>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</si>
  <si>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</si>
  <si>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</si>
  <si>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</si>
  <si>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</si>
  <si>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</si>
  <si>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</si>
  <si>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</si>
  <si>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</si>
  <si>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</si>
  <si>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</si>
  <si>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</si>
  <si>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</si>
  <si>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</si>
  <si>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</si>
  <si>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</si>
  <si>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</si>
  <si>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</si>
  <si>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</si>
  <si>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</si>
  <si>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</si>
  <si>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</si>
  <si>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</si>
  <si>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</si>
  <si>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</si>
  <si>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</si>
  <si>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</si>
  <si>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</si>
  <si>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</si>
  <si>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</si>
  <si>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</si>
  <si>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</si>
  <si>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</si>
  <si>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</si>
  <si>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</si>
  <si>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</si>
  <si>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</si>
  <si>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</si>
  <si>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</si>
  <si>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</si>
  <si>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</si>
  <si>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</si>
  <si>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</si>
  <si>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</si>
  <si>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</si>
  <si>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</si>
  <si>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</si>
  <si>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</si>
  <si>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</si>
  <si>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</si>
  <si>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</si>
  <si>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</si>
  <si>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</si>
  <si>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</si>
  <si>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</si>
  <si>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</si>
  <si>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</si>
  <si>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</si>
  <si>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</si>
  <si>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</si>
  <si>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</si>
  <si>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</si>
  <si>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</si>
  <si>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</si>
  <si>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</si>
  <si>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</si>
  <si>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</si>
  <si>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</si>
  <si>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</si>
  <si>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</si>
  <si>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</si>
  <si>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</si>
  <si>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</si>
  <si>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</si>
  <si>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</si>
  <si>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</si>
  <si>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</si>
  <si>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</si>
  <si>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</si>
  <si>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</si>
  <si>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</si>
  <si>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</si>
  <si>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</si>
  <si>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</si>
  <si>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</si>
  <si>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</si>
  <si>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</si>
  <si>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</si>
  <si>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</si>
  <si>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</si>
  <si>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</si>
  <si>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</si>
  <si>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</si>
  <si>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</si>
  <si>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</si>
  <si>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</si>
  <si>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</si>
  <si>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</si>
  <si>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</si>
  <si>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</si>
  <si>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</si>
  <si>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</si>
  <si>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</si>
  <si>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</si>
  <si>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</si>
  <si>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</si>
  <si>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</si>
  <si>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</si>
  <si>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</si>
  <si>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</si>
  <si>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</si>
  <si>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</si>
  <si>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</si>
  <si>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</si>
  <si>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</si>
  <si>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</si>
  <si>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</si>
  <si>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</si>
  <si>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</si>
  <si>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</si>
  <si>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</si>
  <si>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</si>
  <si>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</si>
  <si>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</si>
  <si>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</si>
  <si>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</si>
  <si>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</si>
  <si>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</si>
  <si>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</si>
  <si>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</si>
  <si>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</si>
  <si>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</si>
  <si>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</si>
  <si>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</si>
  <si>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</si>
  <si>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</si>
  <si>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</si>
  <si>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</si>
  <si>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</si>
  <si>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</si>
  <si>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</si>
  <si>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</si>
  <si>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</si>
  <si>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</si>
  <si>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</si>
  <si>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</si>
  <si>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</si>
  <si>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</si>
  <si>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</si>
  <si>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</si>
  <si>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</si>
  <si>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</si>
  <si>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</si>
  <si>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</si>
  <si>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</si>
  <si>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</si>
  <si>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</si>
  <si>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</si>
  <si>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</si>
  <si>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</si>
  <si>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</si>
  <si>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</si>
  <si>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</si>
  <si>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</si>
  <si>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</si>
  <si>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</si>
  <si>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</si>
  <si>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</si>
  <si>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</si>
  <si>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</si>
  <si>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</si>
  <si>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</si>
  <si>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</si>
  <si>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</si>
  <si>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</si>
  <si>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</si>
  <si>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</si>
  <si>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</si>
  <si>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</si>
  <si>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</si>
  <si>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</si>
  <si>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</si>
  <si>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</si>
  <si>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</si>
  <si>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</si>
  <si>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</si>
  <si>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</si>
  <si>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</si>
  <si>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</si>
  <si>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</si>
  <si>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</si>
  <si>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</si>
  <si>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</si>
  <si>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</si>
  <si>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</si>
  <si>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</si>
  <si>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</si>
  <si>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</si>
  <si>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</si>
  <si>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</si>
  <si>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</si>
  <si>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</si>
  <si>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</si>
  <si>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</si>
  <si>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</si>
  <si>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</si>
  <si>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</si>
  <si>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</si>
  <si>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</si>
  <si>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</si>
  <si>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</si>
  <si>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</si>
  <si>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</si>
  <si>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</si>
  <si>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</si>
  <si>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</si>
  <si>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</si>
  <si>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</si>
  <si>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</si>
  <si>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</si>
  <si>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</si>
  <si>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</si>
  <si>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</si>
  <si>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</si>
  <si>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</si>
  <si>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</si>
  <si>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</si>
  <si>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</si>
  <si>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</si>
  <si>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</si>
  <si>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</si>
  <si>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</si>
  <si>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</si>
  <si>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</si>
  <si>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</si>
  <si>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</si>
  <si>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</si>
  <si>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</si>
  <si>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</si>
  <si>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</si>
  <si>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</si>
  <si>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</si>
  <si>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</si>
  <si>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</si>
  <si>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</si>
  <si>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</si>
  <si>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</si>
  <si>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</si>
  <si>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</si>
  <si>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</si>
  <si>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</si>
  <si>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</si>
  <si>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</si>
  <si>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</si>
  <si>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</si>
  <si>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</si>
  <si>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</si>
  <si>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</si>
  <si>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</si>
  <si>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</si>
  <si>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</si>
  <si>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</si>
  <si>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</si>
  <si>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</si>
  <si>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</si>
  <si>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</si>
  <si>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</si>
  <si>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</si>
  <si>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</si>
  <si>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</si>
  <si>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</si>
  <si>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</si>
  <si>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</si>
  <si>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</si>
  <si>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</si>
  <si>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</si>
  <si>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</si>
  <si>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</si>
  <si>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</si>
  <si>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</si>
  <si>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</si>
  <si>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</si>
  <si>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</si>
  <si>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</si>
  <si>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</si>
  <si>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</si>
  <si>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</si>
  <si>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</si>
  <si>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</si>
  <si>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</si>
  <si>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</si>
  <si>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</si>
  <si>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</si>
  <si>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</si>
  <si>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</si>
  <si>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</si>
  <si>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</si>
  <si>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</si>
  <si>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</si>
  <si>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</si>
  <si>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</si>
  <si>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</si>
  <si>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</si>
  <si>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</si>
  <si>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</si>
  <si>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</si>
  <si>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</si>
  <si>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</si>
  <si>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</si>
  <si>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</si>
  <si>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</si>
  <si>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</si>
  <si>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</si>
  <si>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</si>
  <si>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</si>
  <si>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</si>
  <si>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</si>
  <si>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</si>
  <si>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</si>
  <si>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</si>
  <si>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</si>
  <si>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</si>
  <si>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</si>
  <si>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</si>
  <si>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</si>
  <si>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</si>
  <si>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</si>
  <si>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</si>
  <si>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</si>
  <si>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</si>
  <si>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</si>
  <si>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</si>
  <si>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</si>
  <si>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</si>
  <si>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</si>
  <si>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</si>
  <si>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</si>
  <si>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</si>
  <si>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</si>
  <si>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</si>
  <si>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</si>
  <si>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</si>
  <si>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</si>
  <si>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</si>
  <si>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</si>
  <si>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</si>
  <si>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</si>
  <si>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</si>
  <si>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</si>
  <si>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</si>
  <si>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</si>
  <si>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</si>
  <si>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</si>
  <si>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</si>
  <si>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</si>
  <si>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</si>
  <si>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</si>
  <si>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</si>
  <si>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</si>
  <si>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</si>
  <si>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</si>
  <si>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</si>
  <si>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</si>
  <si>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</si>
  <si>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</si>
  <si>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</si>
  <si>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</si>
  <si>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</si>
  <si>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</si>
  <si>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</si>
  <si>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</si>
  <si>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</si>
  <si>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</si>
  <si>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</si>
  <si>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</si>
  <si>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</si>
  <si>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</si>
  <si>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</si>
  <si>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</si>
  <si>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</si>
  <si>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</si>
  <si>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</si>
  <si>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</si>
  <si>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</si>
  <si>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</si>
  <si>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</si>
  <si>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</si>
  <si>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</si>
  <si>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</si>
  <si>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</si>
  <si>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</si>
  <si>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</si>
  <si>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</si>
  <si>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</si>
  <si>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</si>
  <si>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</si>
  <si>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</si>
  <si>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</si>
  <si>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</si>
  <si>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</si>
  <si>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</si>
  <si>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</si>
  <si>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</si>
  <si>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</si>
  <si>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</si>
  <si>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</si>
  <si>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</si>
  <si>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</si>
  <si>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</si>
  <si>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</si>
  <si>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</si>
  <si>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</si>
  <si>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</si>
  <si>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</si>
  <si>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</si>
  <si>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</si>
  <si>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</si>
  <si>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</si>
  <si>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</si>
  <si>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</si>
  <si>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</si>
  <si>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</si>
  <si>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</si>
  <si>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</si>
  <si>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</si>
  <si>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</si>
  <si>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</si>
  <si>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</si>
  <si>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</si>
  <si>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</si>
  <si>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</si>
  <si>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</si>
  <si>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</si>
  <si>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</si>
  <si>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</si>
  <si>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</si>
  <si>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</si>
  <si>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</si>
  <si>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</si>
  <si>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</si>
  <si>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</si>
  <si>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</si>
  <si>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</si>
  <si>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</si>
  <si>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</si>
  <si>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</si>
  <si>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</si>
  <si>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</si>
  <si>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</si>
  <si>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</si>
  <si>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</si>
  <si>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</si>
  <si>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</si>
  <si>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</si>
  <si>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</si>
  <si>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</si>
  <si>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</si>
  <si>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</si>
  <si>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</si>
  <si>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</si>
  <si>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</si>
  <si>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</si>
  <si>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</si>
  <si>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</si>
  <si>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</si>
  <si>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</si>
  <si>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</si>
  <si>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</si>
  <si>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</si>
  <si>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</si>
  <si>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</si>
  <si>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</si>
  <si>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</si>
  <si>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</si>
  <si>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</si>
  <si>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</si>
  <si>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</si>
  <si>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</si>
  <si>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</si>
  <si>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</si>
  <si>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</si>
  <si>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</si>
  <si>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</si>
  <si>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</si>
  <si>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</si>
  <si>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</si>
  <si>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</si>
  <si>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</si>
  <si>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</si>
  <si>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</si>
  <si>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</si>
  <si>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</si>
  <si>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</si>
  <si>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</si>
  <si>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</si>
  <si>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</si>
  <si>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</si>
  <si>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</si>
  <si>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</si>
  <si>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</si>
  <si>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</si>
  <si>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</si>
  <si>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</si>
  <si>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</si>
  <si>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</si>
  <si>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</si>
  <si>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</si>
  <si>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</si>
  <si>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</si>
  <si>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</si>
  <si>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</si>
  <si>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</si>
  <si>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</si>
  <si>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</si>
  <si>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</si>
  <si>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</si>
  <si>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</si>
  <si>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</si>
  <si>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</si>
  <si>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</si>
  <si>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</si>
  <si>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</si>
  <si>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</si>
  <si>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</si>
  <si>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</si>
  <si>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</si>
  <si>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</si>
  <si>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</si>
  <si>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</si>
  <si>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</si>
  <si>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</si>
  <si>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</si>
  <si>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</si>
  <si>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</si>
  <si>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</si>
  <si>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</si>
  <si>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</si>
  <si>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</si>
  <si>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</si>
  <si>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</si>
  <si>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</si>
  <si>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</si>
  <si>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</si>
  <si>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</si>
  <si>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</si>
  <si>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</si>
  <si>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</si>
  <si>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</si>
  <si>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</si>
  <si>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</si>
  <si>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</si>
  <si>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</si>
  <si>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</si>
  <si>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</si>
  <si>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</si>
  <si>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</si>
  <si>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</si>
  <si>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</si>
  <si>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</si>
  <si>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</si>
  <si>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</si>
  <si>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</si>
  <si>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</si>
  <si>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</si>
  <si>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</si>
  <si>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</si>
  <si>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</si>
  <si>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</si>
  <si>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</si>
  <si>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</si>
  <si>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</si>
  <si>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</si>
  <si>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</si>
  <si>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</si>
  <si>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</si>
  <si>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</si>
  <si>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</si>
  <si>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</si>
  <si>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</si>
  <si>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</si>
  <si>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</si>
  <si>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</si>
  <si>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</si>
  <si>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</si>
  <si>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</si>
  <si>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</si>
  <si>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</si>
  <si>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</si>
  <si>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</si>
  <si>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</si>
  <si>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</si>
  <si>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</si>
  <si>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</si>
  <si>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</si>
  <si>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</si>
  <si>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</si>
  <si>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</si>
  <si>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</si>
  <si>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</si>
  <si>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</si>
  <si>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</si>
  <si>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</si>
  <si>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</si>
  <si>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</si>
  <si>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</si>
  <si>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</si>
  <si>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</si>
  <si>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</si>
  <si>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</si>
  <si>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</si>
  <si>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</si>
  <si>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</si>
  <si>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</si>
  <si>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</si>
  <si>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</si>
  <si>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</si>
  <si>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</si>
  <si>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</si>
  <si>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</si>
  <si>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</si>
  <si>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</si>
  <si>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</si>
  <si>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</si>
  <si>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</si>
  <si>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</si>
  <si>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</si>
  <si>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</si>
  <si>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</si>
  <si>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</si>
  <si>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</si>
  <si>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</si>
  <si>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</si>
  <si>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</si>
  <si>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</si>
  <si>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</si>
  <si>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</si>
  <si>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</si>
  <si>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</si>
  <si>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</si>
  <si>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</si>
  <si>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</si>
  <si>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</si>
  <si>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</si>
  <si>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</si>
  <si>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</si>
  <si>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</si>
  <si>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</si>
  <si>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</si>
  <si>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</si>
  <si>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</si>
  <si>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</si>
  <si>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</si>
  <si>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</si>
  <si>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</si>
  <si>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</si>
  <si>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</si>
  <si>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</si>
  <si>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</si>
  <si>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</si>
  <si>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</si>
  <si>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</si>
  <si>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</si>
  <si>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</si>
  <si>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</si>
  <si>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</si>
  <si>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</si>
  <si>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</si>
  <si>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</si>
  <si>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</si>
  <si>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</si>
  <si>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</si>
  <si>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</si>
  <si>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</si>
  <si>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</si>
  <si>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</si>
  <si>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</si>
  <si>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</si>
  <si>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</si>
  <si>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</si>
  <si>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</si>
  <si>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</si>
  <si>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</si>
  <si>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</si>
  <si>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</si>
  <si>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</si>
  <si>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</si>
  <si>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</si>
  <si>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</si>
  <si>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</si>
  <si>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</si>
  <si>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</si>
  <si>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</si>
  <si>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</si>
  <si>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</si>
  <si>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</si>
  <si>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</si>
  <si>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</si>
  <si>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</si>
  <si>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</si>
  <si>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</si>
  <si>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</si>
  <si>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</si>
  <si>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</si>
  <si>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</si>
  <si>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</si>
  <si>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</si>
  <si>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</si>
  <si>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</si>
  <si>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</si>
  <si>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</si>
  <si>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</si>
  <si>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</si>
  <si>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</si>
  <si>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</si>
  <si>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</si>
  <si>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</si>
  <si>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</si>
  <si>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</si>
  <si>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</si>
  <si>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</si>
  <si>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</si>
  <si>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</si>
  <si>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</si>
  <si>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</si>
  <si>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</si>
  <si>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</si>
  <si>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</si>
  <si>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</si>
  <si>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</si>
  <si>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</si>
  <si>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</si>
  <si>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</si>
  <si>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</si>
  <si>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</si>
  <si>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</si>
  <si>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</si>
  <si>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</si>
  <si>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</si>
  <si>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</si>
  <si>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</si>
  <si>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</si>
  <si>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</si>
  <si>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</si>
  <si>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</si>
  <si>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</si>
  <si>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</si>
  <si>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</si>
  <si>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</si>
  <si>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</si>
  <si>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</si>
  <si>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</si>
  <si>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</si>
  <si>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</si>
  <si>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</si>
  <si>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</si>
  <si>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</si>
  <si>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</si>
  <si>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</si>
  <si>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</si>
  <si>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</si>
  <si>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</si>
  <si>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</si>
  <si>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</si>
  <si>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</si>
  <si>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</si>
  <si>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</si>
  <si>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</si>
  <si>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</si>
  <si>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</si>
  <si>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</si>
  <si>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</si>
  <si>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</si>
  <si>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</si>
  <si>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</si>
  <si>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</si>
  <si>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</si>
  <si>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</si>
  <si>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</si>
  <si>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</si>
  <si>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</si>
  <si>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</si>
  <si>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</si>
  <si>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</si>
  <si>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</si>
  <si>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</si>
  <si>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</si>
  <si>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</si>
  <si>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</si>
  <si>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</si>
  <si>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</si>
  <si>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</si>
  <si>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</si>
  <si>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</si>
  <si>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</si>
  <si>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</si>
  <si>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</si>
  <si>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</si>
  <si>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</si>
  <si>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</si>
  <si>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</si>
  <si>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</si>
  <si>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</si>
  <si>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</si>
  <si>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</si>
  <si>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</si>
  <si>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</si>
  <si>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</si>
  <si>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</si>
  <si>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</si>
  <si>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</si>
  <si>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</si>
  <si>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</si>
  <si>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</si>
  <si>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</si>
  <si>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</si>
  <si>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</si>
  <si>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</si>
  <si>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</si>
  <si>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</si>
  <si>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</si>
  <si>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</si>
  <si>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</si>
  <si>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</si>
  <si>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</si>
  <si>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</si>
  <si>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</si>
  <si>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</si>
  <si>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</si>
  <si>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</si>
  <si>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</si>
  <si>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</si>
  <si>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</si>
  <si>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</si>
  <si>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</si>
  <si>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</si>
  <si>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</si>
  <si>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</si>
  <si>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</si>
  <si>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</si>
  <si>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</si>
  <si>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</si>
  <si>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</si>
  <si>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</si>
  <si>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</si>
  <si>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</si>
  <si>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</si>
  <si>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</si>
  <si>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</si>
  <si>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</si>
  <si>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</si>
  <si>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</si>
  <si>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</si>
  <si>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</si>
  <si>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</si>
  <si>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</si>
  <si>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</si>
  <si>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</si>
  <si>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</si>
  <si>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</si>
  <si>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</si>
  <si>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</si>
  <si>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</si>
  <si>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</si>
  <si>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</si>
  <si>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</si>
  <si>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</si>
  <si>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</si>
  <si>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</si>
  <si>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</si>
  <si>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</si>
  <si>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</si>
  <si>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</si>
  <si>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</si>
  <si>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</si>
  <si>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</si>
  <si>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</si>
  <si>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</si>
  <si>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</si>
  <si>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</si>
  <si>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</si>
  <si>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</si>
  <si>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</si>
  <si>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</si>
  <si>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</si>
  <si>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</si>
  <si>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</si>
  <si>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</si>
  <si>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</si>
  <si>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</si>
  <si>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</si>
  <si>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</si>
  <si>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</si>
  <si>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</si>
  <si>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</si>
  <si>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</si>
  <si>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</si>
  <si>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</si>
  <si>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</si>
  <si>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</si>
  <si>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</si>
  <si>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</si>
  <si>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</si>
  <si>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</si>
  <si>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</si>
  <si>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</si>
  <si>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</si>
  <si>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</si>
  <si>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</si>
  <si>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</si>
  <si>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</si>
  <si>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</si>
  <si>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</si>
  <si>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</si>
  <si>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</si>
  <si>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</si>
  <si>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</si>
  <si>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</si>
  <si>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</si>
  <si>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</si>
  <si>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</si>
  <si>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</si>
  <si>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</si>
  <si>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</si>
  <si>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</si>
  <si>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</si>
  <si>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</si>
  <si>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</si>
  <si>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</si>
  <si>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</si>
  <si>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</si>
  <si>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</si>
  <si>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</si>
  <si>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</si>
  <si>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</si>
  <si>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</si>
  <si>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</si>
  <si>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</si>
  <si>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</si>
  <si>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</si>
  <si>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</si>
  <si>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</si>
  <si>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</si>
  <si>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</si>
  <si>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</si>
  <si>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</si>
  <si>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</si>
  <si>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</si>
  <si>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</si>
  <si>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</si>
  <si>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</si>
  <si>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</si>
  <si>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</si>
  <si>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</si>
  <si>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</si>
  <si>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</si>
  <si>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</si>
  <si>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</si>
  <si>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</si>
  <si>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</si>
  <si>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</si>
  <si>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</si>
  <si>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</si>
  <si>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</si>
  <si>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</si>
  <si>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</si>
  <si>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</si>
  <si>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</si>
  <si>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</si>
  <si>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</si>
  <si>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</si>
  <si>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</si>
  <si>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</si>
  <si>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</si>
  <si>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</si>
  <si>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</si>
  <si>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</si>
  <si>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</si>
  <si>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</si>
  <si>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</si>
  <si>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</si>
  <si>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</si>
  <si>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</si>
  <si>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</si>
  <si>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</si>
  <si>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</si>
  <si>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</si>
  <si>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</si>
  <si>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</si>
  <si>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</si>
  <si>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</si>
  <si>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</si>
  <si>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</si>
  <si>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</si>
  <si>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</si>
  <si>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</si>
  <si>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</si>
  <si>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</si>
  <si>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</si>
  <si>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</si>
  <si>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</si>
  <si>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</si>
  <si>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</si>
  <si>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</si>
  <si>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</si>
  <si>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</si>
  <si>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</si>
  <si>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</si>
  <si>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</si>
  <si>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</si>
  <si>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</si>
  <si>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</si>
  <si>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</si>
  <si>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</si>
  <si>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</si>
  <si>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</si>
  <si>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</si>
  <si>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</si>
  <si>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</si>
  <si>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</si>
  <si>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</si>
  <si>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</si>
  <si>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</si>
  <si>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</si>
  <si>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</si>
  <si>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</si>
  <si>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</si>
  <si>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</si>
  <si>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</si>
  <si>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</si>
  <si>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</si>
  <si>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</si>
  <si>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</si>
  <si>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</si>
  <si>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</si>
  <si>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</si>
  <si>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</si>
  <si>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</si>
  <si>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</si>
  <si>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</si>
  <si>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</si>
  <si>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</si>
  <si>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</si>
  <si>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</si>
  <si>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</si>
  <si>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</si>
  <si>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</si>
  <si>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</si>
  <si>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</si>
  <si>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</si>
  <si>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</si>
  <si>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</si>
  <si>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</si>
  <si>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</si>
  <si>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</si>
  <si>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</si>
  <si>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</si>
  <si>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</si>
  <si>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</si>
  <si>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</si>
  <si>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</si>
  <si>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</si>
  <si>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</si>
  <si>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</si>
  <si>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</si>
  <si>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</si>
  <si>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</si>
  <si>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</si>
  <si>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</si>
  <si>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</si>
  <si>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</si>
  <si>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</si>
  <si>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</si>
  <si>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</si>
  <si>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</si>
  <si>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</si>
  <si>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</si>
  <si>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</si>
  <si>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</si>
  <si>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</si>
  <si>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</si>
  <si>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</si>
  <si>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</si>
  <si>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</si>
  <si>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</si>
  <si>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</si>
  <si>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</si>
  <si>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</si>
  <si>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</si>
  <si>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</si>
  <si>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</si>
  <si>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</si>
  <si>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</si>
  <si>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</si>
  <si>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</si>
  <si>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</si>
  <si>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</si>
  <si>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</si>
  <si>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</si>
  <si>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</si>
  <si>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</si>
  <si>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</si>
  <si>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</si>
  <si>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</si>
  <si>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</si>
  <si>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</si>
  <si>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</si>
  <si>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</si>
  <si>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</si>
  <si>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</si>
  <si>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</si>
  <si>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</si>
  <si>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</si>
  <si>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</si>
  <si>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</si>
  <si>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</si>
  <si>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</si>
  <si>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</si>
  <si>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</si>
  <si>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</si>
  <si>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</si>
  <si>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</si>
  <si>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</si>
  <si>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</si>
  <si>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</si>
  <si>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</si>
  <si>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</si>
  <si>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</si>
  <si>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</si>
  <si>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</si>
  <si>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</si>
  <si>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</si>
  <si>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</si>
  <si>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</si>
  <si>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</si>
  <si>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</si>
  <si>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</si>
  <si>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</si>
  <si>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</si>
  <si>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</si>
  <si>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</si>
  <si>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</si>
  <si>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</si>
  <si>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</si>
  <si>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</si>
  <si>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</si>
  <si>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</si>
  <si>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</si>
  <si>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</si>
  <si>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</si>
  <si>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</si>
  <si>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</si>
  <si>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</si>
  <si>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</si>
  <si>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</si>
  <si>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</si>
  <si>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</si>
  <si>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</si>
  <si>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</si>
  <si>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</si>
  <si>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</si>
  <si>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</si>
  <si>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</si>
  <si>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</si>
  <si>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</si>
  <si>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</si>
  <si>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</si>
  <si>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</si>
  <si>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</si>
  <si>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</si>
  <si>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</si>
  <si>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</si>
  <si>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</si>
  <si>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</si>
  <si>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</si>
  <si>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</si>
  <si>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</si>
  <si>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</si>
  <si>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</si>
  <si>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</si>
  <si>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</si>
  <si>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</si>
  <si>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</si>
  <si>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</si>
  <si>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</si>
  <si>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</si>
  <si>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</si>
  <si>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</si>
  <si>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</si>
  <si>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</si>
  <si>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</si>
  <si>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</si>
  <si>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</si>
  <si>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</si>
  <si>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</si>
  <si>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</si>
  <si>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</si>
  <si>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</si>
  <si>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</si>
  <si>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</si>
  <si>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</si>
  <si>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</si>
  <si>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</si>
  <si>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</si>
  <si>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</si>
  <si>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</si>
  <si>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</si>
  <si>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</si>
  <si>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</si>
  <si>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</si>
  <si>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</si>
  <si>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</si>
  <si>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</si>
  <si>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</si>
  <si>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</si>
  <si>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</si>
  <si>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</si>
  <si>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</si>
  <si>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</si>
  <si>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</si>
  <si>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</si>
  <si>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</si>
  <si>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</si>
  <si>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</si>
  <si>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</si>
  <si>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</si>
  <si>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</si>
  <si>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</si>
  <si>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</si>
  <si>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</si>
  <si>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</si>
  <si>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</si>
  <si>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</si>
  <si>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</si>
  <si>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</si>
  <si>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</si>
  <si>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</si>
  <si>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</si>
  <si>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</si>
  <si>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</si>
  <si>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</si>
  <si>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</si>
  <si>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</si>
  <si>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</si>
  <si>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</si>
  <si>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</si>
  <si>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</si>
  <si>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</si>
  <si>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</si>
  <si>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</si>
  <si>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</si>
  <si>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</si>
  <si>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</si>
  <si>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</si>
  <si>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</si>
  <si>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</si>
  <si>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</si>
  <si>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</si>
  <si>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</si>
  <si>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</si>
  <si>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</si>
  <si>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</si>
  <si>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</si>
  <si>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</si>
  <si>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</si>
  <si>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</si>
  <si>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</si>
  <si>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</si>
  <si>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</si>
  <si>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</si>
  <si>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</si>
  <si>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</si>
  <si>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</si>
  <si>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</si>
  <si>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</si>
  <si>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</si>
  <si>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</si>
  <si>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</si>
  <si>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</si>
  <si>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</si>
  <si>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</si>
  <si>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</si>
  <si>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</si>
  <si>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</si>
  <si>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</si>
  <si>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</si>
  <si>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</si>
  <si>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</si>
  <si>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</si>
  <si>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</si>
  <si>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</si>
  <si>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</si>
  <si>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</si>
  <si>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</si>
  <si>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</si>
  <si>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</si>
  <si>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</si>
  <si>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</si>
  <si>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</si>
  <si>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</si>
  <si>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</si>
  <si>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</si>
  <si>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</si>
  <si>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</si>
  <si>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</si>
  <si>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</si>
  <si>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</si>
  <si>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</si>
  <si>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</si>
  <si>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</si>
  <si>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</si>
  <si>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</si>
  <si>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</si>
  <si>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</si>
  <si>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</si>
  <si>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</si>
  <si>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</si>
  <si>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</si>
  <si>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</si>
  <si>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</si>
  <si>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</si>
  <si>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</si>
  <si>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</si>
  <si>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</si>
  <si>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</si>
  <si>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</si>
  <si>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</si>
  <si>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</si>
  <si>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</si>
  <si>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</si>
  <si>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</si>
  <si>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</si>
  <si>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</si>
  <si>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</si>
  <si>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</si>
  <si>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</si>
  <si>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</si>
  <si>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</si>
  <si>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</si>
  <si>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</si>
  <si>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</si>
  <si>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</si>
  <si>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</si>
  <si>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</si>
  <si>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</si>
  <si>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</si>
  <si>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</si>
  <si>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</si>
  <si>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</si>
  <si>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</si>
  <si>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</si>
  <si>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</si>
  <si>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</si>
  <si>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</si>
  <si>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</si>
  <si>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</si>
  <si>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</si>
  <si>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</si>
  <si>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</si>
  <si>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</si>
  <si>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</si>
  <si>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</si>
  <si>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</si>
  <si>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</si>
  <si>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</si>
  <si>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</si>
  <si>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</si>
  <si>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</si>
  <si>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</si>
  <si>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</si>
  <si>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</si>
  <si>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</si>
  <si>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</si>
  <si>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</si>
  <si>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</si>
  <si>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</si>
  <si>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</si>
  <si>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</si>
  <si>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</si>
  <si>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</si>
  <si>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</si>
  <si>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</si>
  <si>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</si>
  <si>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</si>
  <si>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</si>
  <si>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</si>
  <si>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</si>
  <si>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</si>
  <si>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</si>
  <si>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</si>
  <si>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</si>
  <si>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</si>
  <si>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</si>
  <si>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</si>
  <si>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</si>
  <si>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</si>
  <si>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</si>
  <si>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</si>
  <si>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</si>
  <si>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</si>
  <si>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</si>
  <si>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</si>
  <si>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</si>
  <si>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</si>
  <si>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</si>
  <si>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</si>
  <si>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</si>
  <si>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</si>
  <si>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</si>
  <si>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</si>
  <si>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</si>
  <si>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</si>
  <si>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</si>
  <si>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</si>
  <si>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</si>
  <si>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</si>
  <si>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</si>
  <si>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</si>
  <si>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</si>
  <si>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</si>
  <si>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</si>
  <si>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</si>
  <si>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</si>
  <si>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</si>
  <si>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</si>
  <si>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</si>
  <si>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</si>
  <si>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</si>
  <si>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</si>
  <si>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</si>
  <si>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</si>
  <si>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</si>
  <si>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</si>
  <si>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</si>
  <si>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</si>
  <si>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</si>
  <si>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</si>
  <si>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</si>
  <si>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</si>
  <si>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</si>
  <si>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</si>
  <si>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</si>
  <si>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</si>
  <si>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</si>
  <si>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</si>
  <si>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</si>
  <si>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</si>
  <si>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</si>
  <si>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</si>
  <si>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</si>
  <si>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</si>
  <si>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</si>
  <si>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</si>
  <si>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</si>
  <si>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</si>
  <si>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</si>
  <si>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</si>
  <si>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</si>
  <si>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</si>
  <si>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</si>
  <si>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</si>
  <si>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</si>
  <si>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</si>
  <si>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</si>
  <si>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</si>
  <si>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</si>
  <si>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</si>
  <si>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</si>
  <si>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</si>
  <si>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</si>
  <si>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</si>
  <si>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</si>
  <si>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</si>
  <si>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</si>
  <si>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</si>
  <si>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</si>
  <si>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</si>
  <si>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</si>
  <si>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</si>
  <si>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</si>
  <si>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</si>
  <si>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</si>
  <si>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</si>
  <si>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</si>
  <si>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</si>
  <si>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</si>
  <si>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</si>
  <si>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</si>
  <si>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</si>
  <si>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</si>
  <si>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</si>
  <si>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</si>
  <si>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</si>
  <si>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</si>
  <si>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</si>
  <si>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</si>
  <si>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</si>
  <si>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</si>
  <si>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</si>
  <si>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</si>
  <si>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</si>
  <si>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</si>
  <si>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</si>
  <si>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</si>
  <si>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</si>
  <si>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</si>
  <si>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</si>
  <si>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</si>
  <si>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</si>
  <si>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</si>
  <si>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</si>
  <si>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</si>
  <si>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</si>
  <si>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</si>
  <si>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</si>
  <si>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</si>
  <si>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</si>
  <si>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</si>
  <si>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</si>
  <si>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</si>
  <si>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</si>
  <si>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</si>
  <si>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</si>
  <si>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</si>
  <si>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</si>
  <si>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</si>
  <si>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</si>
  <si>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</si>
  <si>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</si>
  <si>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</si>
  <si>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</si>
  <si>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</si>
  <si>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</si>
  <si>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</si>
  <si>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</si>
  <si>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</si>
  <si>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</si>
  <si>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</si>
  <si>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</si>
  <si>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</si>
  <si>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</si>
  <si>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</si>
  <si>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</si>
  <si>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</si>
  <si>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</si>
  <si>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</si>
  <si>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</si>
  <si>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</si>
  <si>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</si>
  <si>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</si>
  <si>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</si>
  <si>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</si>
  <si>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</si>
  <si>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</si>
  <si>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</si>
  <si>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</si>
  <si>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</si>
  <si>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</si>
  <si>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</si>
  <si>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</si>
  <si>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</si>
  <si>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</si>
  <si>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</si>
  <si>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</si>
  <si>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</si>
  <si>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</si>
  <si>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</si>
  <si>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</si>
  <si>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</si>
  <si>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</si>
  <si>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</si>
  <si>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</si>
  <si>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</si>
  <si>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</si>
  <si>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</si>
  <si>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</si>
  <si>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</si>
  <si>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</si>
  <si>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</si>
  <si>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</si>
  <si>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</si>
  <si>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</si>
  <si>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</si>
  <si>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</si>
  <si>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</si>
  <si>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</si>
  <si>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</si>
  <si>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</si>
  <si>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</si>
  <si>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</si>
  <si>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</si>
  <si>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</si>
  <si>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</si>
  <si>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</si>
  <si>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</si>
  <si>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</si>
  <si>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</si>
  <si>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</si>
  <si>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</si>
  <si>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</si>
  <si>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</si>
  <si>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</si>
  <si>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</si>
  <si>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</si>
  <si>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</si>
  <si>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</si>
  <si>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</si>
  <si>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</si>
  <si>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</si>
  <si>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</si>
  <si>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</si>
  <si>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</si>
  <si>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</si>
  <si>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</si>
  <si>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</si>
  <si>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</si>
  <si>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</si>
  <si>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</si>
  <si>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</si>
  <si>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</si>
  <si>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</si>
  <si>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</si>
  <si>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</si>
  <si>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</si>
  <si>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</si>
  <si>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</si>
  <si>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</si>
  <si>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</si>
  <si>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</si>
  <si>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</si>
  <si>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</si>
  <si>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</si>
  <si>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</si>
  <si>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</si>
  <si>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</si>
  <si>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</si>
  <si>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</si>
  <si>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</si>
  <si>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</si>
  <si>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</si>
  <si>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</si>
  <si>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</si>
  <si>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</si>
  <si>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</si>
  <si>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</si>
  <si>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</si>
  <si>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</si>
  <si>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</si>
  <si>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</si>
  <si>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</si>
  <si>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</si>
  <si>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</si>
  <si>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</si>
  <si>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</si>
  <si>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</si>
  <si>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</si>
  <si>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</si>
  <si>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</si>
  <si>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</si>
  <si>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</si>
  <si>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</si>
  <si>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</si>
  <si>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</si>
  <si>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</si>
  <si>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</si>
  <si>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</si>
  <si>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</si>
  <si>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</si>
  <si>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</si>
  <si>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</si>
  <si>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</si>
  <si>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</si>
  <si>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</si>
  <si>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</si>
  <si>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</si>
  <si>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</si>
  <si>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</si>
  <si>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</si>
  <si>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</si>
  <si>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</si>
  <si>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</si>
  <si>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</si>
  <si>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</si>
  <si>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</si>
  <si>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</si>
  <si>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</si>
  <si>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</si>
  <si>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</si>
  <si>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</si>
  <si>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</si>
  <si>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</si>
  <si>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</si>
  <si>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</si>
  <si>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</si>
  <si>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</si>
  <si>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</si>
  <si>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</si>
  <si>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</si>
  <si>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</si>
  <si>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</si>
  <si>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</si>
  <si>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</si>
  <si>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</si>
  <si>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</si>
  <si>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</si>
  <si>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</si>
  <si>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</si>
  <si>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</si>
  <si>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</si>
  <si>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</si>
  <si>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</si>
  <si>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</si>
  <si>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</si>
  <si>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</si>
  <si>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</si>
  <si>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</si>
  <si>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</si>
  <si>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</si>
  <si>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</si>
  <si>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</si>
  <si>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</si>
  <si>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</si>
  <si>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</si>
  <si>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</si>
  <si>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</si>
  <si>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</si>
  <si>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</si>
  <si>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</si>
  <si>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</si>
  <si>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</si>
  <si>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</si>
  <si>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</si>
  <si>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</si>
  <si>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</si>
  <si>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</si>
  <si>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</si>
  <si>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</si>
  <si>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</si>
  <si>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</si>
  <si>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</si>
  <si>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</si>
  <si>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</si>
  <si>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</si>
  <si>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</si>
  <si>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</si>
  <si>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</si>
  <si>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</si>
  <si>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</si>
  <si>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</si>
  <si>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</si>
  <si>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</si>
  <si>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</si>
  <si>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</si>
  <si>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</si>
  <si>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</si>
  <si>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</si>
  <si>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</si>
  <si>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</si>
  <si>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</si>
  <si>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</si>
  <si>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</si>
  <si>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</si>
  <si>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</si>
  <si>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</si>
  <si>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</si>
  <si>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</si>
  <si>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</si>
  <si>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</si>
  <si>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</si>
  <si>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</si>
  <si>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</si>
  <si>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</si>
  <si>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</si>
  <si>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</si>
  <si>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</si>
  <si>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</si>
  <si>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</si>
  <si>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</si>
  <si>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</si>
  <si>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</si>
  <si>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</si>
  <si>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</si>
  <si>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</si>
  <si>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</si>
  <si>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</si>
  <si>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</si>
  <si>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</si>
  <si>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</si>
  <si>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</si>
  <si>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</si>
  <si>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</si>
  <si>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</si>
  <si>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</si>
  <si>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</si>
  <si>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</si>
  <si>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</si>
  <si>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</si>
  <si>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</si>
  <si>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</si>
  <si>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</si>
  <si>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</si>
  <si>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</si>
  <si>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</si>
  <si>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</si>
  <si>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</si>
  <si>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</si>
  <si>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</si>
  <si>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</si>
  <si>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</si>
  <si>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</si>
  <si>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</si>
  <si>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</si>
  <si>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</si>
  <si>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</si>
  <si>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</si>
  <si>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</si>
  <si>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</si>
  <si>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</si>
  <si>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</si>
  <si>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</si>
  <si>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</si>
  <si>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</si>
  <si>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</si>
  <si>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</si>
  <si>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</si>
  <si>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</si>
  <si>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</si>
  <si>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</si>
  <si>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</si>
  <si>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</si>
  <si>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</si>
  <si>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</si>
  <si>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</si>
  <si>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</si>
  <si>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</si>
  <si>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</si>
  <si>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</si>
  <si>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</si>
  <si>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</si>
  <si>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</si>
  <si>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</si>
  <si>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</si>
  <si>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</si>
  <si>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</si>
  <si>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</si>
  <si>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</si>
  <si>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</si>
  <si>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</si>
  <si>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</si>
  <si>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</si>
  <si>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</si>
  <si>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</si>
  <si>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</si>
  <si>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</si>
  <si>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</si>
  <si>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</si>
  <si>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</si>
  <si>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</si>
  <si>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</si>
  <si>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</si>
  <si>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</si>
  <si>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</si>
  <si>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</si>
  <si>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</si>
  <si>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</si>
  <si>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</si>
  <si>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</si>
  <si>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</si>
  <si>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</si>
  <si>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</si>
  <si>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</si>
  <si>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</si>
  <si>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</si>
  <si>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</si>
  <si>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</si>
  <si>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</si>
  <si>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</si>
  <si>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</si>
  <si>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</si>
  <si>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</si>
  <si>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</si>
  <si>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</si>
  <si>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</si>
  <si>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</si>
  <si>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</si>
  <si>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</si>
  <si>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</si>
  <si>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</si>
  <si>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</si>
  <si>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</si>
  <si>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</si>
  <si>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</si>
  <si>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</si>
  <si>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</si>
  <si>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</si>
  <si>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</si>
  <si>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</si>
  <si>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</si>
  <si>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</si>
  <si>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</si>
  <si>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</si>
  <si>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</si>
  <si>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</si>
  <si>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</si>
  <si>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</si>
  <si>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</si>
  <si>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</si>
  <si>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</si>
  <si>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</si>
  <si>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</si>
  <si>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</si>
  <si>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</si>
  <si>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</si>
  <si>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</si>
  <si>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</si>
  <si>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</si>
  <si>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</si>
  <si>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</si>
  <si>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</si>
  <si>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</si>
  <si>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</si>
  <si>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</si>
  <si>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</si>
  <si>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</si>
  <si>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</si>
  <si>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</si>
  <si>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</si>
  <si>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</si>
  <si>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</si>
  <si>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</si>
  <si>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</si>
  <si>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</si>
  <si>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</si>
  <si>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</si>
  <si>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</si>
  <si>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</si>
  <si>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</si>
  <si>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</si>
  <si>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</si>
  <si>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</si>
  <si>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</si>
  <si>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</si>
  <si>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</si>
  <si>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</si>
  <si>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</si>
  <si>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</si>
  <si>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</si>
  <si>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</si>
  <si>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</si>
  <si>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</si>
  <si>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</si>
  <si>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</si>
  <si>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</si>
  <si>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</si>
  <si>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</si>
  <si>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</si>
  <si>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</si>
  <si>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</si>
  <si>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</si>
  <si>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</si>
  <si>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</si>
  <si>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</si>
  <si>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</si>
  <si>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</si>
  <si>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</si>
  <si>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</si>
  <si>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</si>
  <si>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</si>
  <si>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</si>
  <si>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</si>
  <si>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</si>
  <si>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</si>
  <si>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</si>
  <si>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</si>
  <si>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</si>
  <si>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</si>
  <si>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</si>
  <si>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</si>
  <si>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</si>
  <si>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</si>
  <si>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</si>
  <si>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</si>
  <si>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</si>
  <si>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</si>
  <si>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</si>
  <si>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</si>
  <si>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</si>
  <si>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</si>
  <si>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</si>
  <si>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</si>
  <si>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</si>
  <si>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</si>
  <si>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</si>
  <si>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</si>
  <si>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</si>
  <si>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</si>
  <si>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</si>
  <si>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</si>
  <si>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</si>
  <si>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</si>
  <si>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</si>
  <si>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</si>
  <si>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</si>
  <si>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</si>
  <si>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</si>
  <si>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</si>
  <si>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</si>
  <si>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</si>
  <si>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</si>
  <si>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</si>
  <si>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</si>
  <si>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</si>
  <si>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</si>
  <si>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</si>
  <si>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</si>
  <si>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</si>
  <si>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</si>
  <si>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</si>
  <si>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</si>
  <si>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</si>
  <si>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</si>
  <si>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</si>
  <si>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</si>
  <si>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</si>
  <si>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</si>
  <si>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</si>
  <si>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</si>
  <si>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</si>
  <si>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</si>
  <si>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</si>
  <si>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</si>
  <si>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</si>
  <si>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</si>
  <si>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</si>
  <si>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</si>
  <si>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</si>
  <si>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</si>
  <si>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</si>
  <si>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</si>
  <si>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</si>
  <si>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</si>
  <si>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</si>
  <si>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</si>
  <si>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</si>
  <si>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</si>
  <si>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</si>
  <si>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</si>
  <si>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</si>
  <si>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</si>
  <si>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</si>
  <si>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</si>
  <si>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</si>
  <si>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</si>
  <si>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</si>
  <si>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</si>
  <si>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</si>
  <si>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</si>
  <si>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</si>
  <si>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</si>
  <si>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</si>
  <si>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</si>
  <si>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</si>
  <si>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</si>
  <si>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</si>
  <si>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</si>
  <si>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</si>
  <si>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</si>
  <si>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</si>
  <si>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</si>
  <si>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</si>
  <si>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</si>
  <si>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</si>
  <si>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</si>
  <si>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</si>
  <si>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</si>
  <si>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</si>
  <si>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</si>
  <si>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</si>
  <si>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</si>
  <si>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</si>
  <si>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</si>
  <si>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</si>
  <si>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</si>
  <si>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</si>
  <si>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</si>
  <si>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</si>
  <si>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</si>
  <si>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</si>
  <si>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</si>
  <si>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</si>
  <si>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</si>
  <si>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</si>
  <si>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</si>
  <si>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</si>
  <si>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</si>
  <si>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</si>
  <si>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</si>
  <si>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</si>
  <si>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</si>
  <si>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</si>
  <si>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</si>
  <si>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</si>
  <si>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</si>
  <si>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</si>
  <si>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</si>
  <si>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</si>
  <si>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</si>
  <si>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</si>
  <si>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</si>
  <si>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</si>
  <si>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</si>
  <si>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</si>
  <si>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</si>
  <si>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</si>
  <si>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</si>
  <si>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</si>
  <si>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</si>
  <si>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</si>
  <si>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</si>
  <si>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</si>
  <si>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</si>
  <si>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</si>
  <si>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</si>
  <si>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</si>
  <si>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</si>
  <si>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</si>
  <si>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</si>
  <si>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</si>
  <si>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</si>
  <si>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</si>
  <si>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</si>
  <si>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</si>
  <si>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</si>
  <si>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</si>
  <si>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</si>
  <si>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</si>
  <si>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</si>
  <si>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</si>
  <si>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</si>
  <si>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</si>
  <si>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</si>
  <si>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</si>
  <si>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</si>
  <si>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</si>
  <si>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</si>
  <si>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</si>
  <si>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</si>
  <si>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</si>
  <si>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</si>
  <si>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</si>
  <si>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</si>
  <si>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</si>
  <si>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</si>
  <si>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</si>
  <si>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</si>
  <si>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</si>
  <si>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</si>
  <si>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</si>
  <si>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</si>
  <si>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</si>
  <si>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</si>
  <si>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</si>
  <si>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</si>
  <si>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</si>
  <si>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</si>
  <si>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</si>
  <si>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</si>
  <si>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</si>
  <si>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</si>
  <si>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</si>
  <si>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</si>
  <si>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</si>
  <si>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</si>
  <si>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</si>
  <si>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</si>
  <si>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</si>
  <si>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</si>
  <si>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</si>
  <si>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</si>
  <si>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</si>
  <si>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</si>
  <si>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</si>
  <si>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</si>
  <si>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</si>
  <si>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</si>
  <si>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</si>
  <si>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</si>
  <si>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</si>
  <si>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</si>
  <si>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</si>
  <si>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</si>
  <si>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</si>
  <si>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</si>
  <si>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</si>
  <si>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</si>
  <si>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</si>
  <si>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</si>
  <si>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</si>
  <si>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</si>
  <si>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</si>
  <si>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</si>
  <si>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</si>
  <si>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</si>
  <si>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</si>
  <si>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</si>
  <si>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</si>
  <si>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</si>
  <si>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</si>
  <si>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</si>
  <si>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</si>
  <si>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</si>
  <si>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</si>
  <si>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</si>
  <si>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</si>
  <si>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</si>
  <si>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</si>
  <si>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</si>
  <si>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</si>
  <si>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</si>
  <si>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</si>
  <si>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</si>
  <si>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</si>
  <si>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</si>
  <si>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</si>
  <si>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</si>
  <si>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</si>
  <si>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</si>
  <si>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</si>
  <si>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</si>
  <si>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</si>
  <si>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</si>
  <si>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</si>
  <si>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</si>
  <si>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</si>
  <si>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</si>
  <si>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</si>
  <si>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</si>
  <si>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</si>
  <si>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</si>
  <si>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</si>
  <si>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</si>
  <si>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</si>
  <si>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</si>
  <si>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</si>
  <si>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</si>
  <si>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</si>
  <si>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</si>
  <si>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</si>
  <si>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</si>
  <si>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</si>
  <si>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</si>
  <si>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</si>
  <si>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</si>
  <si>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</si>
  <si>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</si>
  <si>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</si>
  <si>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</si>
  <si>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</si>
  <si>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</si>
  <si>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</si>
  <si>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</si>
  <si>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</si>
  <si>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</si>
  <si>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</si>
  <si>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</si>
  <si>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</si>
  <si>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</si>
  <si>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</si>
  <si>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</si>
  <si>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</si>
  <si>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</si>
  <si>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</si>
  <si>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</si>
  <si>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</si>
  <si>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</si>
  <si>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</si>
  <si>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</si>
  <si>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</si>
  <si>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</si>
  <si>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</si>
  <si>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</si>
  <si>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</si>
  <si>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</si>
  <si>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</si>
  <si>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</si>
  <si>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</si>
  <si>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</si>
  <si>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</si>
  <si>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</si>
  <si>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</si>
  <si>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</si>
  <si>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</si>
  <si>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</si>
  <si>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</si>
  <si>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</si>
  <si>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</si>
  <si>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</si>
  <si>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</si>
  <si>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</si>
  <si>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</si>
  <si>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</si>
  <si>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</si>
  <si>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</si>
  <si>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</si>
  <si>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</si>
  <si>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</si>
  <si>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</si>
  <si>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</si>
  <si>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</si>
  <si>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</si>
  <si>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</si>
  <si>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</si>
  <si>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</si>
  <si>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</si>
  <si>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</si>
  <si>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</si>
  <si>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</si>
  <si>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</si>
  <si>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</si>
  <si>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</si>
  <si>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</si>
  <si>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</si>
  <si>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</si>
  <si>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</si>
  <si>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</si>
  <si>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</si>
  <si>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</si>
  <si>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</si>
  <si>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</si>
  <si>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</si>
  <si>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</si>
  <si>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</si>
  <si>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</si>
  <si>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</si>
  <si>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</si>
  <si>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</si>
  <si>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</si>
  <si>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</si>
  <si>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</si>
  <si>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</si>
  <si>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</si>
  <si>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</si>
  <si>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</si>
  <si>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</si>
  <si>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</si>
  <si>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</si>
  <si>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</si>
  <si>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</si>
  <si>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</si>
  <si>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</si>
  <si>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</si>
  <si>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</si>
  <si>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</si>
  <si>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</si>
  <si>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</si>
  <si>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</si>
  <si>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</si>
  <si>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</si>
  <si>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</si>
  <si>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</si>
  <si>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</si>
  <si>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</si>
  <si>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</si>
  <si>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</si>
  <si>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</si>
  <si>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</si>
  <si>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</si>
  <si>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</si>
  <si>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</si>
  <si>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</si>
  <si>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</si>
  <si>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</si>
  <si>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</si>
  <si>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</si>
  <si>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</si>
  <si>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</si>
  <si>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</si>
  <si>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</si>
  <si>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</si>
  <si>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</si>
  <si>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</si>
  <si>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</si>
  <si>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</si>
  <si>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</si>
  <si>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</si>
  <si>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</si>
  <si>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</si>
  <si>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</si>
  <si>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</si>
  <si>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</si>
  <si>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</si>
  <si>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</si>
  <si>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</si>
  <si>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</si>
  <si>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</si>
  <si>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</si>
  <si>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</si>
  <si>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</si>
  <si>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</si>
  <si>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</si>
  <si>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</si>
  <si>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</si>
  <si>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</si>
  <si>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</si>
  <si>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</si>
  <si>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</si>
  <si>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</si>
  <si>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</si>
  <si>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</si>
  <si>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</si>
  <si>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</si>
  <si>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</si>
  <si>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</si>
  <si>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</si>
  <si>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</si>
  <si>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</si>
  <si>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</si>
  <si>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</si>
  <si>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</si>
  <si>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</si>
  <si>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</si>
  <si>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</si>
  <si>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</si>
  <si>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</si>
  <si>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</si>
  <si>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</si>
  <si>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</si>
  <si>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</si>
  <si>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</si>
  <si>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</si>
  <si>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</si>
  <si>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</si>
  <si>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</si>
  <si>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</si>
  <si>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</si>
  <si>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</si>
  <si>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</si>
  <si>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</si>
  <si>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</si>
  <si>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</si>
  <si>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</si>
  <si>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</si>
  <si>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</si>
  <si>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</si>
  <si>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</si>
  <si>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</si>
  <si>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</si>
  <si>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</si>
  <si>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</si>
  <si>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</si>
  <si>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</si>
  <si>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</si>
  <si>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</si>
  <si>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</si>
  <si>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</si>
  <si>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</si>
  <si>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</si>
  <si>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</si>
  <si>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</si>
  <si>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</si>
  <si>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</si>
  <si>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</si>
  <si>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</si>
  <si>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</si>
  <si>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</si>
  <si>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</si>
  <si>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</si>
  <si>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</si>
  <si>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</si>
  <si>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</si>
  <si>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</si>
  <si>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</si>
  <si>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</si>
  <si>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</si>
  <si>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</si>
  <si>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</si>
  <si>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</si>
  <si>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</si>
  <si>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</si>
  <si>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</si>
  <si>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</si>
  <si>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</si>
  <si>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</si>
  <si>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</si>
  <si>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</si>
  <si>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</si>
  <si>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</si>
  <si>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</si>
  <si>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</si>
  <si>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</si>
  <si>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</si>
  <si>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</si>
  <si>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</si>
  <si>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</si>
  <si>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</si>
  <si>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</si>
  <si>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</si>
  <si>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</si>
  <si>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</si>
  <si>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</si>
  <si>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</si>
  <si>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</si>
  <si>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</si>
  <si>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</si>
  <si>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</si>
  <si>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</si>
  <si>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</si>
  <si>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</si>
  <si>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</si>
  <si>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</si>
  <si>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</si>
  <si>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</si>
  <si>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</si>
  <si>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</si>
  <si>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</si>
  <si>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</si>
  <si>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</si>
  <si>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</si>
  <si>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</si>
  <si>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</si>
  <si>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</si>
  <si>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</si>
  <si>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</si>
  <si>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</si>
  <si>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</si>
  <si>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</si>
  <si>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</si>
  <si>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</si>
  <si>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</si>
  <si>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</si>
  <si>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</si>
  <si>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</si>
  <si>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</si>
  <si>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</si>
  <si>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</si>
  <si>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</si>
  <si>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</si>
  <si>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</si>
  <si>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</si>
  <si>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</si>
  <si>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</si>
  <si>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</si>
  <si>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</si>
  <si>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</si>
  <si>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</si>
  <si>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</si>
  <si>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</si>
  <si>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</si>
  <si>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</si>
  <si>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</si>
  <si>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</si>
  <si>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</si>
  <si>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</si>
  <si>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</si>
  <si>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</si>
  <si>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</si>
  <si>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</si>
  <si>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</si>
  <si>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</si>
  <si>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</si>
  <si>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</si>
  <si>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</si>
  <si>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</si>
  <si>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</si>
  <si>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</si>
  <si>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</si>
  <si>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</si>
  <si>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</si>
  <si>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</si>
  <si>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</si>
  <si>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</si>
  <si>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</si>
  <si>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</si>
  <si>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</si>
  <si>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</si>
  <si>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</si>
  <si>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</si>
  <si>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</si>
  <si>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</si>
  <si>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</si>
  <si>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</si>
  <si>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</si>
  <si>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</si>
  <si>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</si>
  <si>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</si>
  <si>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</si>
  <si>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</si>
  <si>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</si>
  <si>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</si>
  <si>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</si>
  <si>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</si>
  <si>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</si>
  <si>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</si>
  <si>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</si>
  <si>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</si>
  <si>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</si>
  <si>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</si>
  <si>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</si>
  <si>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</si>
  <si>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</si>
  <si>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</si>
  <si>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</si>
  <si>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</si>
  <si>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</si>
  <si>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</si>
  <si>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</si>
  <si>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</si>
  <si>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</si>
  <si>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</si>
  <si>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</si>
  <si>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</si>
  <si>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</si>
  <si>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</si>
  <si>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</si>
  <si>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</si>
  <si>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</si>
  <si>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</si>
  <si>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</si>
  <si>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</si>
  <si>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</si>
  <si>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</si>
  <si>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</si>
  <si>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</si>
  <si>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</si>
  <si>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</si>
  <si>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</si>
  <si>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</si>
  <si>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</si>
  <si>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</si>
  <si>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</si>
  <si>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</si>
  <si>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</si>
  <si>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</si>
  <si>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</si>
  <si>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</si>
  <si>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</si>
  <si>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</si>
  <si>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</si>
  <si>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</si>
  <si>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</si>
  <si>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</si>
  <si>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</si>
  <si>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</si>
  <si>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</si>
  <si>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</si>
  <si>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</si>
  <si>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</si>
  <si>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</si>
  <si>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</si>
  <si>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</si>
  <si>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</si>
  <si>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</si>
  <si>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</si>
  <si>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</si>
  <si>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</si>
  <si>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</si>
  <si>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</si>
  <si>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</si>
  <si>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</si>
  <si>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</si>
  <si>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</si>
  <si>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</si>
  <si>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</si>
  <si>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</si>
  <si>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</si>
  <si>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</si>
  <si>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</si>
  <si>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</si>
  <si>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</si>
  <si>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</si>
  <si>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</si>
  <si>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</si>
  <si>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</si>
  <si>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</si>
  <si>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</si>
  <si>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</si>
  <si>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</si>
  <si>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</si>
  <si>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</si>
  <si>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</si>
  <si>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</si>
  <si>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</si>
  <si>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</si>
  <si>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</si>
  <si>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</si>
  <si>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</si>
  <si>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</si>
  <si>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</si>
  <si>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</si>
  <si>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</si>
  <si>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</si>
  <si>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</si>
  <si>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</si>
  <si>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</si>
  <si>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</si>
  <si>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</si>
  <si>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</si>
  <si>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</si>
  <si>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</si>
  <si>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</si>
  <si>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</si>
  <si>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</si>
  <si>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</si>
  <si>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</si>
  <si>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</si>
  <si>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</si>
  <si>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</si>
  <si>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</si>
  <si>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</si>
  <si>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</si>
  <si>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</si>
  <si>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</si>
  <si>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</si>
  <si>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</si>
  <si>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</si>
  <si>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</si>
  <si>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</si>
  <si>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</si>
  <si>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</si>
  <si>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</si>
  <si>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</si>
  <si>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</si>
  <si>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</si>
  <si>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</si>
  <si>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</si>
  <si>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</si>
  <si>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</si>
  <si>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</si>
  <si>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</si>
  <si>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</si>
  <si>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</si>
  <si>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</si>
  <si>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</si>
  <si>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</si>
  <si>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</si>
  <si>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</si>
  <si>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</si>
  <si>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</si>
  <si>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</si>
  <si>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</si>
  <si>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</si>
  <si>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</si>
  <si>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</si>
  <si>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</si>
  <si>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</si>
  <si>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</si>
  <si>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</si>
  <si>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</si>
  <si>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</si>
  <si>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</si>
  <si>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</si>
  <si>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</si>
  <si>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</si>
  <si>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</si>
  <si>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</si>
  <si>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</si>
  <si>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</si>
  <si>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</si>
  <si>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</si>
  <si>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</si>
  <si>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</si>
  <si>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</si>
  <si>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</si>
  <si>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</si>
  <si>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</si>
  <si>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</si>
  <si>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</si>
  <si>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</si>
  <si>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</si>
  <si>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</si>
  <si>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</si>
  <si>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</si>
  <si>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</si>
  <si>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</si>
  <si>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</si>
  <si>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</si>
  <si>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</si>
  <si>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</si>
  <si>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</si>
  <si>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</si>
  <si>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</si>
  <si>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</si>
  <si>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</si>
  <si>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</si>
  <si>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</si>
  <si>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</si>
  <si>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</si>
  <si>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</si>
  <si>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</si>
  <si>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</si>
  <si>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</si>
  <si>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</si>
  <si>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</si>
  <si>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</si>
  <si>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</si>
  <si>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</si>
  <si>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</si>
  <si>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</si>
  <si>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</si>
  <si>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</si>
  <si>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</si>
  <si>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</si>
  <si>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</si>
  <si>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</si>
  <si>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</si>
  <si>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</si>
  <si>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</si>
  <si>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</si>
  <si>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</si>
  <si>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</si>
  <si>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</si>
  <si>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</si>
  <si>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</si>
  <si>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</si>
  <si>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</si>
  <si>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</si>
  <si>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</si>
  <si>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</si>
  <si>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</si>
  <si>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</si>
  <si>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</si>
  <si>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</si>
  <si>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</si>
  <si>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</si>
  <si>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</si>
  <si>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</si>
  <si>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</si>
  <si>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</si>
  <si>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</si>
  <si>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</si>
  <si>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</si>
  <si>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</si>
  <si>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</si>
  <si>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</si>
  <si>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</si>
  <si>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</si>
  <si>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</si>
  <si>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</si>
  <si>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</si>
  <si>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</si>
  <si>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</si>
  <si>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</si>
  <si>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</si>
  <si>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</si>
  <si>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</si>
  <si>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</si>
  <si>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</si>
  <si>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</si>
  <si>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</si>
  <si>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</si>
  <si>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</si>
  <si>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</si>
  <si>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</si>
  <si>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</si>
  <si>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</si>
  <si>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</si>
  <si>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</si>
  <si>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</si>
  <si>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</si>
  <si>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</si>
  <si>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</si>
  <si>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</si>
  <si>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</si>
  <si>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</si>
  <si>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</si>
  <si>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</si>
  <si>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</si>
  <si>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</si>
  <si>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</si>
  <si>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</si>
  <si>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</si>
  <si>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</si>
  <si>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</si>
  <si>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</si>
  <si>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</si>
  <si>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</si>
  <si>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</si>
  <si>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</si>
  <si>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</si>
  <si>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</si>
  <si>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</si>
  <si>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</si>
  <si>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</si>
  <si>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</si>
  <si>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</si>
  <si>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</si>
  <si>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</si>
  <si>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</si>
  <si>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</si>
  <si>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</si>
  <si>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</si>
  <si>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</si>
  <si>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</si>
  <si>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</si>
  <si>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</si>
  <si>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</si>
  <si>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</si>
  <si>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</si>
  <si>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</si>
  <si>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</si>
  <si>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</si>
  <si>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</si>
  <si>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</si>
  <si>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</si>
  <si>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</si>
  <si>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</si>
  <si>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</si>
  <si>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</si>
  <si>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</si>
  <si>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</si>
  <si>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</si>
  <si>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</si>
  <si>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</si>
  <si>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</si>
  <si>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</si>
  <si>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</si>
  <si>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</si>
  <si>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</si>
  <si>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</si>
  <si>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</si>
  <si>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</si>
  <si>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</si>
  <si>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</si>
  <si>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</si>
  <si>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</si>
  <si>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</si>
  <si>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</si>
  <si>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</si>
  <si>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</si>
  <si>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</si>
  <si>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</si>
  <si>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</si>
  <si>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</si>
  <si>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</si>
  <si>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</si>
  <si>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</si>
  <si>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</si>
  <si>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</si>
  <si>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</si>
  <si>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</si>
  <si>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</si>
  <si>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</si>
  <si>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</si>
  <si>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</si>
  <si>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</si>
  <si>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</si>
  <si>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</si>
  <si>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</si>
  <si>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</si>
  <si>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</si>
  <si>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</si>
  <si>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</si>
  <si>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</si>
  <si>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</si>
  <si>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</si>
  <si>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</si>
  <si>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</si>
  <si>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</si>
  <si>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</si>
  <si>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</si>
  <si>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</si>
  <si>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</si>
  <si>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</si>
  <si>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</si>
  <si>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</si>
  <si>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</si>
  <si>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</si>
  <si>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</si>
  <si>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</si>
  <si>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</si>
  <si>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</si>
  <si>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</si>
  <si>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</si>
  <si>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</si>
  <si>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</si>
  <si>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</si>
  <si>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</si>
  <si>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</si>
  <si>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</si>
  <si>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</si>
  <si>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</si>
  <si>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</si>
  <si>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</si>
  <si>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</si>
  <si>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</si>
  <si>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</si>
  <si>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</si>
  <si>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</si>
  <si>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</si>
  <si>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</si>
  <si>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</si>
  <si>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</si>
  <si>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</si>
  <si>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</si>
  <si>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</si>
  <si>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</si>
  <si>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</si>
  <si>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</si>
  <si>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</si>
  <si>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</si>
  <si>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</si>
  <si>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</si>
  <si>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</si>
  <si>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</si>
  <si>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</si>
  <si>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</si>
  <si>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</si>
  <si>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</si>
  <si>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</si>
  <si>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</si>
  <si>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</si>
  <si>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</si>
  <si>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</si>
  <si>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</si>
  <si>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</si>
  <si>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</si>
  <si>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</si>
  <si>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</si>
  <si>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</si>
  <si>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</si>
  <si>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</si>
  <si>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</si>
  <si>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</si>
  <si>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</si>
  <si>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</si>
  <si>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</si>
  <si>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</si>
  <si>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</si>
  <si>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</si>
  <si>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</si>
  <si>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</si>
  <si>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</si>
  <si>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</si>
  <si>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</si>
  <si>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</si>
  <si>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</si>
  <si>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</si>
  <si>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</si>
  <si>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</si>
  <si>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</si>
  <si>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</si>
  <si>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</si>
  <si>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</si>
  <si>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</si>
  <si>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</si>
  <si>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</si>
  <si>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</si>
  <si>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</si>
  <si>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</si>
  <si>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</si>
  <si>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</si>
  <si>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</si>
  <si>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</si>
  <si>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</si>
  <si>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</si>
  <si>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</si>
  <si>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</si>
  <si>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</si>
  <si>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</si>
  <si>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</si>
  <si>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</si>
  <si>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</si>
  <si>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</si>
  <si>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</si>
  <si>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</si>
  <si>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</si>
  <si>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</si>
  <si>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</si>
  <si>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</si>
  <si>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</si>
  <si>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</si>
  <si>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</si>
  <si>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</si>
  <si>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</si>
  <si>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</si>
  <si>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</si>
  <si>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</si>
  <si>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</si>
  <si>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</si>
  <si>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</si>
  <si>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</si>
  <si>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</si>
  <si>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</si>
  <si>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</si>
  <si>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</si>
  <si>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</si>
  <si>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</si>
  <si>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</si>
  <si>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</si>
  <si>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</si>
  <si>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</si>
  <si>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</si>
  <si>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</si>
  <si>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</si>
  <si>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</si>
  <si>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</si>
  <si>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</si>
  <si>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</si>
  <si>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</si>
  <si>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</si>
  <si>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</si>
  <si>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</si>
  <si>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</si>
  <si>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</si>
  <si>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</si>
  <si>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</si>
  <si>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</si>
  <si>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</si>
  <si>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</si>
  <si>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</si>
  <si>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</si>
  <si>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</si>
  <si>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</si>
  <si>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</si>
  <si>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</si>
  <si>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</si>
  <si>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</si>
  <si>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</si>
  <si>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</si>
  <si>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</si>
  <si>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</si>
  <si>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</si>
  <si>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</si>
  <si>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</si>
  <si>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</si>
  <si>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</si>
  <si>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</si>
  <si>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</si>
  <si>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</si>
  <si>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</si>
  <si>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</si>
  <si>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</si>
  <si>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</si>
  <si>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</si>
  <si>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</si>
  <si>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</si>
  <si>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</si>
  <si>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</si>
  <si>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</si>
  <si>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</si>
  <si>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</si>
  <si>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</si>
  <si>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</si>
  <si>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</si>
  <si>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</si>
  <si>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</si>
  <si>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</si>
  <si>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</si>
  <si>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</si>
  <si>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</si>
  <si>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</si>
  <si>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</si>
  <si>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</si>
  <si>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</si>
  <si>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</si>
  <si>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</si>
  <si>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</si>
  <si>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</si>
  <si>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</si>
  <si>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</si>
  <si>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</si>
  <si>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</si>
  <si>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</si>
  <si>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</si>
  <si>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</si>
  <si>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</si>
  <si>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</si>
  <si>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</si>
  <si>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</si>
  <si>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</si>
  <si>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</si>
  <si>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</si>
  <si>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</si>
  <si>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</si>
  <si>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</si>
  <si>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</si>
  <si>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</si>
  <si>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</si>
  <si>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</si>
  <si>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</si>
  <si>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</si>
  <si>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</si>
  <si>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</si>
  <si>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</si>
  <si>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</si>
  <si>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</si>
  <si>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</si>
  <si>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</si>
  <si>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</si>
  <si>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</si>
  <si>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</si>
  <si>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</si>
  <si>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</si>
  <si>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</si>
  <si>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</si>
  <si>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</si>
  <si>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</si>
  <si>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</si>
  <si>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</si>
  <si>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</si>
  <si>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</si>
  <si>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</si>
  <si>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</si>
  <si>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</si>
  <si>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</si>
  <si>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</si>
  <si>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</si>
  <si>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</si>
  <si>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</si>
  <si>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</si>
  <si>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</si>
  <si>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</si>
  <si>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</si>
  <si>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</si>
  <si>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</si>
  <si>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</si>
  <si>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</si>
  <si>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</si>
  <si>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</si>
  <si>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</si>
  <si>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</si>
  <si>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</si>
  <si>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</si>
  <si>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</si>
  <si>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</si>
  <si>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</si>
  <si>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</si>
  <si>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</si>
  <si>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</si>
  <si>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</si>
  <si>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</si>
  <si>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</si>
  <si>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</si>
  <si>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</si>
  <si>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</si>
  <si>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</si>
  <si>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</si>
  <si>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</si>
  <si>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</si>
  <si>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</si>
  <si>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</si>
  <si>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</si>
  <si>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</si>
  <si>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</si>
  <si>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</si>
  <si>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</si>
  <si>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</si>
  <si>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</si>
  <si>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</si>
  <si>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</si>
  <si>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</si>
  <si>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</si>
  <si>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</si>
  <si>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</si>
  <si>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</si>
  <si>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</si>
  <si>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</si>
  <si>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</si>
  <si>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</si>
  <si>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</si>
  <si>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</si>
  <si>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</si>
  <si>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</si>
  <si>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</si>
  <si>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</si>
  <si>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</si>
  <si>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</si>
  <si>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</si>
  <si>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</si>
  <si>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</si>
  <si>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</si>
  <si>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</si>
  <si>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</si>
  <si>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</si>
  <si>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</si>
  <si>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</si>
  <si>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</si>
  <si>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</si>
  <si>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</si>
  <si>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</si>
  <si>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</si>
  <si>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</si>
  <si>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</si>
  <si>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</si>
  <si>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</si>
  <si>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</si>
  <si>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</si>
  <si>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</si>
  <si>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</si>
  <si>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</si>
  <si>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</si>
  <si>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</si>
  <si>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</si>
  <si>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</si>
  <si>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</si>
  <si>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</si>
  <si>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</si>
  <si>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</si>
  <si>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</si>
  <si>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</si>
  <si>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</si>
  <si>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</si>
  <si>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</si>
  <si>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</si>
  <si>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</si>
  <si>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</si>
  <si>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</si>
  <si>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</si>
  <si>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</si>
  <si>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</si>
  <si>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</si>
  <si>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</si>
  <si>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</si>
  <si>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</si>
  <si>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</si>
  <si>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</si>
  <si>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</si>
  <si>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</si>
  <si>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</si>
  <si>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</si>
  <si>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</si>
  <si>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</si>
  <si>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</si>
  <si>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</si>
  <si>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</si>
  <si>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</si>
  <si>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</si>
  <si>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</si>
  <si>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</si>
  <si>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</si>
  <si>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</si>
  <si>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</si>
  <si>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</si>
  <si>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</si>
  <si>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</si>
  <si>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</si>
  <si>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</si>
  <si>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</si>
  <si>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</si>
  <si>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</si>
  <si>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</si>
  <si>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</si>
  <si>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</si>
  <si>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</si>
  <si>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</si>
  <si>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</si>
  <si>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</si>
  <si>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</si>
  <si>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</si>
  <si>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</si>
  <si>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</si>
  <si>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</si>
  <si>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</si>
  <si>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</si>
  <si>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</si>
  <si>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</si>
  <si>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</si>
  <si>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</si>
  <si>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</si>
  <si>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</si>
  <si>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</si>
  <si>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</si>
  <si>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</si>
  <si>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</si>
  <si>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</si>
  <si>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</si>
  <si>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</si>
  <si>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</si>
  <si>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</si>
  <si>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</si>
  <si>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</si>
  <si>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</si>
  <si>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</si>
  <si>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</si>
  <si>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</si>
  <si>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</si>
  <si>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</si>
  <si>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</si>
  <si>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</si>
  <si>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</si>
  <si>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</si>
  <si>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</si>
  <si>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</si>
  <si>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</si>
  <si>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</si>
  <si>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</si>
  <si>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</si>
  <si>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</si>
  <si>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</si>
  <si>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</si>
  <si>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</si>
  <si>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</si>
  <si>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</si>
  <si>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</si>
  <si>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</si>
  <si>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</si>
  <si>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</si>
  <si>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</si>
  <si>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</si>
  <si>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</si>
  <si>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</si>
  <si>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</si>
  <si>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</si>
  <si>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</si>
  <si>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</si>
  <si>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</si>
  <si>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</si>
  <si>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</si>
  <si>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</si>
  <si>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</si>
  <si>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</si>
  <si>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</si>
  <si>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</si>
  <si>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</si>
  <si>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</si>
  <si>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</si>
  <si>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</si>
  <si>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</si>
  <si>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</si>
  <si>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</si>
  <si>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</si>
  <si>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</si>
  <si>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</si>
  <si>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</si>
  <si>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</si>
  <si>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</si>
  <si>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</si>
  <si>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</si>
  <si>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</si>
  <si>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</si>
  <si>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</si>
  <si>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</si>
  <si>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</si>
  <si>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</si>
  <si>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</si>
  <si>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</si>
  <si>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</si>
  <si>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</si>
  <si>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</si>
  <si>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</si>
  <si>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</si>
  <si>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</si>
  <si>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</si>
  <si>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</si>
  <si>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</si>
  <si>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</si>
  <si>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</si>
  <si>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</si>
  <si>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</si>
  <si>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</si>
  <si>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</si>
  <si>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</si>
  <si>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</si>
  <si>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</si>
  <si>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</si>
  <si>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</si>
  <si>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</si>
  <si>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</si>
  <si>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</si>
  <si>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</si>
  <si>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</si>
  <si>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</si>
  <si>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</si>
  <si>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</si>
  <si>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</si>
  <si>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</si>
  <si>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</si>
  <si>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</si>
  <si>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</si>
  <si>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</si>
  <si>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</si>
  <si>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</si>
  <si>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</si>
  <si>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</si>
  <si>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</si>
  <si>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</si>
  <si>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</si>
  <si>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</si>
  <si>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</si>
  <si>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</si>
  <si>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</si>
  <si>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</si>
  <si>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</si>
  <si>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</si>
  <si>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</si>
  <si>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</si>
  <si>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</si>
  <si>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</si>
  <si>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</si>
  <si>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</si>
  <si>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</si>
  <si>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</si>
  <si>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</si>
  <si>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</si>
  <si>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</si>
  <si>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</si>
  <si>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</si>
  <si>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</si>
  <si>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</si>
  <si>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</si>
  <si>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</si>
  <si>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</si>
  <si>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</si>
  <si>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</si>
  <si>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</si>
  <si>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</si>
  <si>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</si>
  <si>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</si>
  <si>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</si>
  <si>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</si>
  <si>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</si>
  <si>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</si>
  <si>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</si>
  <si>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</si>
  <si>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</si>
  <si>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</si>
  <si>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</si>
  <si>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</si>
  <si>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</si>
  <si>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</si>
  <si>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</si>
  <si>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</si>
  <si>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</si>
  <si>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</si>
  <si>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</si>
  <si>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</si>
  <si>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</si>
  <si>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</si>
  <si>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</si>
  <si>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</si>
  <si>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</si>
  <si>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</si>
  <si>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</si>
  <si>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</si>
  <si>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</si>
  <si>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</si>
  <si>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</si>
  <si>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</si>
  <si>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</si>
  <si>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</si>
  <si>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</si>
  <si>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</si>
  <si>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</si>
  <si>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</si>
  <si>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</si>
  <si>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</si>
  <si>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</si>
  <si>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</si>
  <si>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</si>
  <si>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</si>
  <si>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</si>
  <si>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</si>
  <si>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</si>
  <si>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</si>
  <si>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</si>
  <si>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</si>
  <si>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</si>
  <si>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</si>
  <si>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</si>
  <si>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</si>
  <si>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</si>
  <si>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</si>
  <si>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</si>
  <si>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</si>
  <si>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</si>
  <si>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</si>
  <si>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</si>
  <si>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</si>
  <si>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</si>
  <si>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</si>
  <si>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</si>
  <si>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</si>
  <si>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</si>
  <si>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</si>
  <si>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</si>
  <si>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</si>
  <si>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</si>
  <si>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</si>
  <si>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</si>
  <si>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</si>
  <si>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</si>
  <si>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</si>
  <si>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</si>
  <si>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</si>
  <si>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</si>
  <si>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</si>
  <si>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</si>
  <si>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</si>
  <si>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</si>
  <si>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</si>
  <si>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</si>
  <si>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</si>
  <si>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</si>
  <si>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</si>
  <si>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</si>
  <si>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</si>
  <si>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</si>
  <si>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</si>
  <si>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</si>
  <si>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</si>
  <si>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</si>
  <si>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</si>
  <si>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</si>
  <si>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</si>
  <si>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</si>
  <si>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</si>
  <si>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</si>
  <si>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</si>
  <si>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</si>
  <si>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</si>
  <si>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</si>
  <si>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</si>
  <si>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</si>
  <si>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</si>
  <si>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</si>
  <si>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</si>
  <si>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</si>
  <si>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</si>
  <si>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</si>
  <si>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</si>
  <si>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</si>
  <si>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</si>
  <si>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</si>
  <si>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</si>
  <si>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</si>
  <si>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</si>
  <si>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</si>
  <si>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</si>
  <si>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</si>
  <si>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</si>
  <si>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</si>
  <si>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</si>
  <si>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</si>
  <si>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</si>
  <si>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</si>
  <si>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</si>
  <si>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</si>
  <si>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</si>
  <si>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</si>
  <si>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</si>
  <si>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</si>
  <si>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</si>
  <si>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</si>
  <si>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</si>
  <si>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</si>
  <si>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</si>
  <si>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</si>
  <si>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</si>
  <si>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</si>
  <si>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</si>
  <si>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</si>
  <si>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</si>
  <si>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</si>
  <si>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</si>
  <si>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</si>
  <si>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</si>
  <si>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</si>
  <si>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</si>
  <si>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</si>
  <si>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</si>
  <si>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</si>
  <si>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</si>
  <si>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</si>
  <si>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</si>
  <si>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</si>
  <si>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</si>
  <si>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</si>
  <si>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</si>
  <si>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</si>
  <si>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</si>
  <si>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</si>
  <si>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</si>
  <si>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</si>
  <si>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</si>
  <si>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</si>
  <si>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</si>
  <si>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</si>
  <si>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</si>
  <si>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</si>
  <si>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</si>
  <si>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</si>
  <si>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</si>
  <si>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</si>
  <si>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</si>
  <si>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</si>
  <si>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</si>
  <si>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</si>
  <si>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</si>
  <si>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</si>
  <si>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</si>
  <si>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</si>
  <si>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</si>
  <si>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</si>
  <si>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</si>
  <si>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</si>
  <si>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</si>
  <si>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</si>
  <si>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</si>
  <si>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</si>
  <si>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</si>
  <si>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</si>
  <si>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</si>
  <si>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</si>
  <si>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</si>
  <si>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</si>
  <si>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</si>
  <si>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</si>
  <si>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</si>
  <si>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</si>
  <si>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</si>
  <si>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</si>
  <si>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</si>
  <si>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</si>
  <si>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</si>
  <si>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</si>
  <si>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</si>
  <si>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</si>
  <si>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</si>
  <si>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</si>
  <si>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</si>
  <si>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</si>
  <si>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</si>
  <si>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</si>
  <si>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</si>
  <si>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</si>
  <si>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</si>
  <si>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</si>
  <si>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</si>
  <si>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</si>
  <si>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</si>
  <si>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</si>
  <si>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</si>
  <si>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</si>
  <si>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</si>
  <si>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</si>
  <si>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</si>
  <si>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</si>
  <si>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</si>
  <si>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</si>
  <si>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</si>
  <si>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</si>
  <si>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</si>
  <si>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</si>
  <si>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</si>
  <si>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</si>
  <si>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</si>
  <si>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</si>
  <si>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</si>
  <si>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</si>
  <si>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</si>
  <si>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</si>
  <si>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</si>
  <si>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</si>
  <si>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</si>
  <si>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</si>
  <si>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</si>
  <si>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</si>
  <si>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</si>
  <si>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</si>
  <si>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</si>
  <si>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</si>
  <si>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</si>
  <si>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</si>
  <si>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</si>
  <si>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</si>
  <si>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</si>
  <si>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</si>
  <si>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</si>
  <si>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</si>
  <si>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</si>
  <si>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</si>
  <si>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</si>
  <si>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</si>
  <si>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</si>
  <si>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</si>
  <si>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</si>
  <si>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</si>
  <si>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</si>
  <si>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</si>
  <si>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</si>
  <si>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</si>
  <si>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</si>
  <si>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</si>
  <si>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</si>
  <si>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</si>
  <si>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</si>
  <si>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</si>
  <si>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</si>
  <si>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</si>
  <si>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</si>
  <si>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</si>
  <si>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</si>
  <si>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</si>
  <si>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</si>
  <si>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</si>
  <si>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</si>
  <si>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</si>
  <si>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</si>
  <si>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</si>
  <si>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</si>
  <si>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</si>
  <si>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</si>
  <si>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</si>
  <si>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</si>
  <si>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</si>
  <si>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</si>
  <si>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</si>
  <si>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</si>
  <si>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</si>
  <si>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</si>
  <si>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</si>
  <si>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</si>
  <si>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</si>
  <si>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</si>
  <si>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</si>
  <si>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</si>
  <si>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</si>
  <si>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</si>
  <si>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</si>
  <si>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</si>
  <si>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</si>
  <si>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</si>
  <si>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</si>
  <si>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</si>
  <si>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</si>
  <si>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</si>
  <si>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</si>
  <si>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</si>
  <si>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</si>
  <si>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</si>
  <si>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</si>
  <si>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</si>
  <si>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</si>
  <si>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</si>
  <si>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</si>
  <si>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</si>
  <si>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</si>
  <si>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</si>
  <si>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</si>
  <si>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</si>
  <si>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</si>
  <si>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</si>
  <si>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</si>
  <si>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</si>
  <si>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</si>
  <si>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</si>
  <si>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</si>
  <si>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</si>
  <si>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</si>
  <si>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</si>
  <si>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</si>
  <si>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</si>
  <si>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</si>
  <si>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</si>
  <si>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</si>
  <si>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</si>
  <si>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</si>
  <si>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</si>
  <si>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</si>
  <si>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</si>
  <si>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</si>
  <si>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</si>
  <si>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</si>
  <si>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</si>
  <si>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</si>
  <si>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</si>
  <si>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</si>
  <si>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</si>
  <si>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</si>
  <si>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</si>
  <si>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</si>
  <si>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</si>
  <si>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</si>
  <si>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</si>
  <si>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</si>
  <si>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</si>
  <si>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</si>
  <si>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</si>
  <si>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</si>
  <si>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</si>
  <si>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</si>
  <si>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</si>
  <si>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</si>
  <si>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</si>
  <si>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</si>
  <si>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</si>
  <si>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</si>
  <si>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</si>
  <si>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</si>
  <si>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</si>
  <si>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</si>
  <si>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</si>
  <si>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</si>
  <si>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</si>
  <si>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</si>
  <si>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</si>
  <si>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</si>
  <si>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</si>
  <si>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</si>
  <si>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</si>
  <si>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</si>
  <si>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</si>
  <si>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</si>
  <si>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</si>
  <si>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</si>
  <si>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</si>
  <si>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</si>
  <si>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</si>
  <si>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</si>
  <si>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</si>
  <si>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</si>
  <si>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</si>
  <si>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</si>
  <si>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</si>
  <si>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</si>
  <si>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</si>
  <si>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</si>
  <si>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</si>
  <si>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</si>
  <si>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</si>
  <si>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</si>
  <si>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</si>
  <si>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</si>
  <si>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</si>
  <si>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</si>
  <si>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</si>
  <si>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</si>
  <si>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</si>
  <si>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</si>
  <si>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</si>
  <si>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</si>
  <si>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</si>
  <si>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</si>
  <si>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</si>
  <si>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</si>
  <si>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</si>
  <si>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</si>
  <si>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</si>
  <si>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</si>
  <si>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</si>
  <si>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</si>
  <si>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</si>
  <si>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</si>
  <si>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</si>
  <si>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</si>
  <si>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</si>
  <si>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</si>
  <si>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</si>
  <si>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</si>
  <si>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</si>
  <si>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</si>
  <si>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</si>
  <si>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</si>
  <si>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</si>
  <si>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</si>
  <si>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</si>
  <si>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</si>
  <si>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</si>
  <si>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</si>
  <si>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</si>
  <si>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</si>
  <si>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</si>
  <si>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</si>
  <si>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</si>
  <si>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</si>
  <si>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</si>
  <si>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</si>
  <si>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</si>
  <si>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</si>
  <si>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</si>
  <si>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</si>
  <si>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</si>
  <si>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</si>
  <si>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</si>
  <si>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</si>
  <si>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</si>
  <si>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</si>
  <si>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</si>
  <si>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</si>
  <si>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</si>
  <si>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</si>
  <si>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</si>
  <si>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</si>
  <si>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</si>
  <si>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</si>
  <si>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</si>
  <si>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</si>
  <si>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</si>
  <si>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</si>
  <si>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</si>
  <si>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</si>
  <si>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</si>
  <si>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</si>
  <si>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</si>
  <si>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</si>
  <si>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</si>
  <si>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</si>
  <si>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</si>
  <si>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</si>
  <si>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</si>
  <si>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</si>
  <si>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</si>
  <si>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</si>
  <si>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</si>
  <si>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</si>
  <si>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</si>
  <si>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</si>
  <si>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</si>
  <si>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</si>
  <si>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</si>
  <si>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</si>
  <si>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</si>
  <si>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</si>
  <si>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</si>
  <si>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</si>
  <si>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</si>
  <si>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</si>
  <si>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</si>
  <si>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</si>
  <si>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</si>
  <si>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</si>
  <si>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</si>
  <si>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</si>
  <si>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</si>
  <si>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</si>
  <si>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</si>
  <si>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</si>
  <si>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</si>
  <si>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</si>
  <si>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</si>
  <si>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</si>
  <si>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</si>
  <si>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</si>
  <si>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</si>
  <si>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</si>
  <si>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</si>
  <si>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</si>
  <si>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</si>
  <si>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</si>
  <si>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</si>
  <si>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</si>
  <si>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</si>
  <si>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</si>
  <si>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</si>
  <si>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</si>
  <si>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</si>
  <si>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</si>
  <si>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</si>
  <si>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</si>
  <si>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</si>
  <si>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</si>
  <si>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</si>
  <si>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</si>
  <si>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</si>
  <si>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</si>
  <si>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</si>
  <si>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</si>
  <si>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</si>
  <si>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</si>
  <si>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</si>
  <si>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</si>
  <si>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</si>
  <si>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</si>
  <si>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</si>
  <si>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</si>
  <si>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</si>
  <si>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</si>
  <si>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</si>
  <si>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</si>
  <si>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</si>
  <si>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</si>
  <si>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</si>
  <si>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</si>
  <si>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</si>
  <si>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</si>
  <si>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</si>
  <si>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</si>
  <si>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</si>
  <si>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</si>
  <si>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</si>
  <si>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</si>
  <si>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</si>
  <si>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</si>
  <si>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</si>
  <si>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</si>
  <si>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</si>
  <si>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</si>
  <si>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</si>
  <si>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</si>
  <si>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</si>
  <si>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</si>
  <si>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</si>
  <si>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</si>
  <si>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</si>
  <si>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</si>
  <si>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</si>
  <si>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</si>
  <si>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</si>
  <si>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</si>
  <si>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</si>
  <si>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</si>
  <si>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</si>
  <si>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</si>
  <si>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</si>
  <si>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</si>
  <si>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</si>
  <si>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</si>
  <si>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</si>
  <si>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</si>
  <si>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</si>
  <si>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</si>
  <si>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</si>
  <si>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</si>
  <si>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</si>
  <si>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</si>
  <si>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</si>
  <si>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</si>
  <si>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</si>
  <si>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</si>
  <si>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</si>
  <si>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</si>
  <si>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</si>
  <si>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</si>
  <si>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</si>
  <si>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</si>
  <si>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</si>
  <si>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</si>
  <si>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</si>
  <si>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</si>
  <si>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</si>
  <si>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</si>
  <si>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</si>
  <si>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</si>
  <si>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</si>
  <si>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</si>
  <si>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</si>
  <si>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</si>
  <si>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</si>
  <si>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</si>
  <si>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</si>
  <si>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</si>
  <si>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</si>
  <si>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</si>
  <si>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</si>
  <si>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</si>
  <si>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</si>
  <si>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</si>
  <si>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</si>
  <si>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</si>
  <si>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</si>
  <si>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</si>
  <si>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</si>
  <si>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</si>
  <si>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</si>
  <si>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</si>
  <si>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</si>
  <si>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</si>
  <si>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</si>
  <si>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</si>
  <si>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</si>
  <si>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</si>
  <si>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</si>
  <si>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</si>
  <si>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</si>
  <si>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</si>
  <si>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</si>
  <si>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</si>
  <si>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</si>
  <si>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</si>
  <si>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</si>
  <si>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</si>
  <si>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</si>
  <si>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</si>
  <si>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</si>
  <si>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</si>
  <si>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</si>
  <si>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</si>
  <si>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</si>
  <si>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</si>
  <si>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</si>
  <si>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</si>
  <si>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</si>
  <si>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</si>
  <si>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</si>
  <si>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</si>
  <si>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</si>
  <si>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</si>
  <si>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</si>
  <si>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</si>
  <si>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</si>
  <si>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</si>
  <si>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</si>
  <si>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</si>
  <si>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</si>
  <si>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</si>
  <si>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</si>
  <si>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</si>
  <si>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</si>
  <si>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</si>
  <si>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</si>
  <si>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</si>
  <si>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</si>
  <si>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</si>
  <si>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</si>
  <si>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</si>
  <si>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</si>
  <si>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</si>
  <si>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</si>
  <si>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</si>
  <si>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</si>
  <si>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</si>
  <si>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</si>
  <si>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</si>
  <si>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</si>
  <si>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</si>
  <si>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</si>
  <si>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</si>
  <si>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</si>
  <si>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</si>
  <si>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</si>
  <si>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</si>
  <si>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</si>
  <si>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</si>
  <si>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</si>
  <si>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</si>
  <si>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</si>
  <si>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</si>
  <si>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</si>
  <si>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</si>
  <si>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</si>
  <si>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</si>
  <si>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</si>
  <si>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</si>
  <si>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</si>
  <si>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</si>
  <si>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</si>
  <si>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</si>
  <si>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</si>
  <si>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</si>
  <si>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</si>
  <si>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</si>
  <si>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</si>
  <si>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</si>
  <si>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</si>
  <si>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</si>
  <si>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</si>
  <si>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</si>
  <si>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</si>
  <si>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</si>
  <si>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</si>
  <si>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</si>
  <si>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</si>
  <si>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</si>
  <si>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</si>
  <si>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</si>
  <si>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</si>
  <si>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</si>
  <si>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</si>
  <si>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</si>
  <si>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</si>
  <si>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</si>
  <si>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</si>
  <si>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</si>
  <si>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</si>
  <si>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</si>
  <si>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</si>
  <si>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</si>
  <si>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</si>
  <si>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</si>
  <si>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</si>
  <si>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</si>
  <si>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</si>
  <si>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</si>
  <si>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</si>
  <si>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</si>
  <si>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</si>
  <si>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</si>
  <si>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</si>
  <si>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</si>
  <si>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</si>
  <si>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</si>
  <si>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</si>
  <si>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</si>
  <si>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</si>
  <si>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</si>
  <si>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</si>
  <si>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</si>
  <si>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</si>
  <si>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</si>
  <si>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</si>
  <si>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</si>
  <si>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</si>
  <si>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</si>
  <si>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</si>
  <si>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</si>
  <si>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</si>
  <si>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</si>
  <si>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</si>
  <si>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</si>
  <si>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</si>
  <si>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</si>
  <si>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</si>
  <si>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</si>
  <si>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</si>
  <si>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</si>
  <si>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</si>
  <si>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</si>
  <si>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</si>
  <si>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</si>
  <si>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</si>
  <si>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</si>
  <si>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</si>
  <si>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</si>
  <si>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</si>
  <si>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</si>
  <si>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</si>
  <si>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</si>
  <si>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</si>
  <si>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</si>
  <si>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</si>
  <si>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</si>
  <si>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</si>
  <si>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</si>
  <si>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</si>
  <si>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</si>
  <si>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</si>
  <si>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</si>
  <si>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</si>
  <si>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</si>
  <si>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</si>
  <si>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</si>
  <si>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</si>
  <si>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</si>
  <si>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</si>
  <si>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</si>
  <si>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</si>
  <si>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</si>
  <si>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</si>
  <si>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</si>
  <si>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</si>
  <si>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</si>
  <si>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</si>
  <si>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</si>
  <si>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</si>
  <si>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</si>
  <si>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</si>
  <si>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</si>
  <si>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</si>
  <si>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</si>
  <si>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</si>
  <si>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</si>
  <si>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</si>
  <si>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</si>
  <si>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</si>
  <si>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</si>
  <si>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</si>
  <si>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</si>
  <si>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</si>
  <si>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</si>
  <si>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</si>
  <si>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</si>
  <si>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</si>
  <si>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</si>
  <si>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</si>
  <si>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</si>
  <si>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</si>
  <si>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</si>
  <si>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</si>
  <si>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</si>
  <si>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</si>
  <si>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</si>
  <si>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</si>
  <si>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</si>
  <si>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</si>
  <si>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</si>
  <si>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</si>
  <si>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</si>
  <si>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</si>
  <si>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</si>
  <si>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</si>
  <si>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</si>
  <si>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</si>
  <si>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</si>
  <si>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</si>
  <si>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</si>
  <si>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</si>
  <si>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</si>
  <si>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</si>
  <si>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</si>
  <si>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</si>
  <si>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</si>
  <si>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</si>
  <si>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</si>
  <si>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</si>
  <si>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</si>
  <si>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</si>
  <si>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</si>
  <si>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</si>
  <si>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</si>
  <si>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</si>
  <si>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</si>
  <si>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</si>
  <si>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</si>
  <si>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</si>
  <si>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</si>
  <si>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</si>
  <si>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</si>
  <si>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</si>
  <si>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</si>
  <si>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</si>
  <si>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</si>
  <si>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</si>
  <si>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</si>
  <si>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</si>
  <si>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</si>
  <si>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</si>
  <si>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</si>
  <si>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</si>
  <si>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</si>
  <si>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</si>
  <si>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</si>
  <si>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</si>
  <si>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</si>
  <si>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</si>
  <si>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</si>
  <si>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</si>
  <si>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</si>
  <si>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</si>
  <si>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</si>
  <si>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</si>
  <si>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</si>
  <si>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</si>
  <si>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</si>
  <si>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</si>
  <si>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</si>
  <si>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</si>
  <si>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</si>
  <si>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</si>
  <si>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</si>
  <si>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</si>
  <si>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</si>
  <si>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</si>
  <si>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</si>
  <si>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</si>
  <si>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</si>
  <si>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</si>
  <si>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</si>
  <si>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</si>
  <si>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</si>
  <si>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</si>
  <si>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</si>
  <si>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</si>
  <si>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</si>
  <si>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</si>
  <si>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</si>
  <si>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</si>
  <si>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</si>
  <si>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</si>
  <si>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</si>
  <si>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</si>
  <si>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</si>
  <si>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</si>
  <si>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</si>
  <si>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</si>
  <si>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</si>
  <si>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</si>
  <si>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</si>
  <si>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</si>
  <si>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</si>
  <si>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</si>
  <si>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</si>
  <si>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</si>
  <si>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</si>
  <si>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</si>
  <si>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</si>
  <si>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</si>
  <si>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</si>
  <si>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</si>
  <si>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</si>
  <si>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</si>
  <si>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</si>
  <si>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</si>
  <si>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</si>
  <si>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</si>
  <si>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</si>
  <si>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</si>
  <si>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</si>
  <si>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</si>
  <si>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</si>
  <si>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</si>
  <si>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</si>
  <si>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</si>
  <si>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</si>
  <si>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</si>
  <si>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</si>
  <si>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</si>
  <si>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</si>
  <si>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</si>
  <si>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</si>
  <si>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</si>
  <si>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</si>
  <si>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</si>
  <si>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</si>
  <si>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</si>
  <si>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</si>
  <si>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</si>
  <si>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</si>
  <si>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</si>
  <si>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</si>
  <si>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</si>
  <si>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</si>
  <si>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</si>
  <si>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</si>
  <si>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</si>
  <si>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</si>
  <si>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</si>
  <si>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</si>
  <si>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</si>
  <si>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</si>
  <si>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</si>
  <si>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</si>
  <si>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</si>
  <si>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</si>
  <si>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</si>
  <si>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</si>
  <si>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</si>
  <si>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</si>
  <si>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</si>
  <si>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</si>
  <si>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</si>
  <si>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</si>
  <si>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</si>
  <si>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</si>
  <si>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</si>
  <si>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</si>
  <si>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</si>
  <si>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</si>
  <si>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</si>
  <si>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</si>
  <si>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</si>
  <si>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</si>
  <si>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</si>
  <si>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</si>
  <si>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</si>
  <si>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</si>
  <si>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</si>
  <si>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</si>
  <si>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</si>
  <si>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</si>
  <si>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</si>
  <si>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</si>
  <si>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</si>
  <si>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</si>
  <si>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</si>
  <si>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</si>
  <si>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</si>
  <si>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</si>
  <si>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</si>
  <si>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</si>
  <si>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</si>
  <si>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</si>
  <si>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</si>
  <si>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</si>
  <si>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</si>
  <si>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</si>
  <si>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</si>
  <si>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</si>
  <si>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</si>
  <si>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</si>
  <si>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</si>
  <si>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</si>
  <si>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</si>
  <si>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</si>
  <si>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</si>
  <si>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</si>
  <si>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</si>
  <si>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</si>
  <si>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</si>
  <si>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</si>
  <si>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</si>
  <si>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</si>
  <si>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</si>
  <si>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</si>
  <si>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</si>
  <si>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</si>
  <si>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</si>
  <si>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</si>
  <si>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</si>
  <si>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</si>
  <si>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</si>
  <si>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</si>
  <si>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</si>
  <si>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</si>
  <si>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</si>
  <si>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</si>
  <si>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</si>
  <si>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</si>
  <si>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</si>
  <si>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</si>
  <si>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</si>
  <si>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</si>
  <si>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</si>
  <si>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</si>
  <si>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</si>
  <si>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</si>
  <si>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</si>
  <si>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</si>
  <si>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</si>
  <si>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</si>
  <si>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</si>
  <si>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</si>
  <si>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</si>
  <si>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</si>
  <si>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</si>
  <si>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</si>
  <si>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</si>
  <si>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</si>
  <si>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</si>
  <si>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</si>
  <si>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</si>
  <si>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</si>
  <si>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</si>
  <si>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</si>
  <si>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</si>
  <si>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</si>
  <si>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</si>
  <si>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</si>
  <si>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</si>
  <si>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</si>
  <si>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</si>
  <si>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</si>
  <si>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</si>
  <si>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</si>
  <si>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</si>
  <si>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</si>
  <si>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</si>
  <si>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</si>
  <si>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</si>
  <si>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</si>
  <si>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</si>
  <si>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</si>
  <si>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</si>
  <si>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</si>
  <si>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</si>
  <si>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</si>
  <si>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</si>
  <si>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</si>
  <si>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</si>
  <si>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</si>
  <si>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</si>
  <si>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</si>
  <si>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</si>
  <si>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</si>
  <si>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</si>
  <si>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</si>
  <si>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</si>
  <si>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</si>
  <si>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</si>
  <si>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</si>
  <si>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</si>
  <si>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</si>
  <si>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</si>
  <si>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</si>
  <si>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</si>
  <si>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</si>
  <si>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</si>
  <si>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</si>
  <si>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</si>
  <si>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</si>
  <si>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</si>
  <si>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</si>
  <si>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</si>
  <si>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</si>
  <si>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</si>
  <si>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</si>
  <si>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</si>
  <si>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</si>
  <si>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</si>
  <si>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</si>
  <si>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</si>
  <si>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</si>
  <si>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</si>
  <si>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</si>
  <si>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</si>
  <si>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</si>
  <si>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</si>
  <si>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</si>
  <si>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</si>
  <si>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</si>
  <si>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</si>
  <si>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</si>
  <si>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</si>
  <si>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</si>
  <si>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</si>
  <si>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</si>
  <si>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</si>
  <si>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</si>
  <si>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</si>
  <si>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</si>
  <si>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</si>
  <si>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</si>
  <si>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</si>
  <si>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</si>
  <si>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</si>
  <si>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</si>
  <si>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</si>
  <si>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</si>
  <si>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</si>
  <si>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</si>
  <si>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</si>
  <si>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</si>
  <si>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</si>
  <si>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</si>
  <si>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</si>
  <si>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</si>
  <si>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</si>
  <si>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</si>
  <si>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</si>
  <si>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</si>
  <si>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</si>
  <si>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</si>
  <si>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</si>
  <si>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</si>
  <si>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</si>
  <si>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</si>
  <si>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</si>
  <si>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</si>
  <si>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</si>
  <si>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</si>
  <si>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</si>
  <si>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</si>
  <si>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</si>
  <si>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</si>
  <si>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</si>
  <si>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</si>
  <si>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</si>
  <si>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</si>
  <si>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</si>
  <si>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</si>
  <si>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</si>
  <si>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</si>
  <si>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</si>
  <si>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</si>
  <si>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</si>
  <si>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</si>
  <si>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</si>
  <si>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</si>
  <si>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</si>
  <si>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</si>
  <si>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</si>
  <si>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</si>
  <si>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</si>
  <si>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</si>
  <si>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</si>
  <si>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</si>
  <si>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</si>
  <si>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</si>
  <si>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</si>
  <si>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</si>
  <si>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</si>
  <si>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</si>
  <si>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</si>
  <si>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</si>
  <si>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</si>
  <si>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</si>
  <si>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</si>
  <si>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</si>
  <si>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</si>
  <si>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</si>
  <si>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</si>
  <si>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</si>
  <si>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</si>
  <si>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</si>
  <si>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</si>
  <si>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</si>
  <si>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</si>
  <si>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</si>
  <si>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</si>
  <si>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</si>
  <si>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</si>
  <si>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</si>
  <si>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</si>
  <si>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</si>
  <si>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</si>
  <si>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</si>
  <si>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</si>
  <si>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</si>
  <si>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</si>
  <si>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</si>
  <si>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</si>
  <si>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</si>
  <si>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</si>
  <si>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</si>
  <si>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</si>
  <si>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</si>
  <si>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</si>
  <si>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</si>
  <si>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</si>
  <si>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</si>
  <si>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</si>
  <si>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</si>
  <si>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</si>
  <si>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</si>
  <si>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</si>
  <si>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</si>
  <si>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</si>
  <si>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</si>
  <si>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</si>
  <si>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</si>
  <si>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</si>
  <si>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</si>
  <si>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</si>
  <si>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</si>
  <si>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</si>
  <si>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</si>
  <si>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</si>
  <si>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</si>
  <si>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</si>
  <si>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</si>
  <si>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</si>
  <si>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</si>
  <si>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</si>
  <si>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</si>
  <si>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</si>
  <si>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</si>
  <si>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</si>
  <si>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</si>
  <si>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</si>
  <si>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</si>
  <si>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</si>
  <si>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</si>
  <si>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</si>
  <si>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</si>
  <si>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</si>
  <si>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</si>
  <si>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</si>
  <si>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</si>
  <si>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</si>
  <si>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</si>
  <si>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</si>
  <si>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</si>
  <si>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</si>
  <si>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</si>
  <si>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</si>
  <si>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</si>
  <si>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</si>
  <si>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</si>
  <si>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</si>
  <si>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</si>
  <si>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</si>
  <si>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</si>
  <si>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</si>
  <si>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</si>
  <si>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</si>
  <si>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</si>
  <si>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</si>
  <si>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</si>
  <si>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</si>
  <si>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</si>
  <si>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</si>
  <si>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</si>
  <si>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</si>
  <si>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</si>
  <si>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</si>
  <si>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</si>
  <si>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</si>
  <si>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</si>
  <si>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</si>
  <si>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</si>
  <si>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</si>
  <si>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</si>
  <si>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</si>
  <si>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</si>
  <si>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</si>
  <si>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</si>
  <si>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</si>
  <si>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</si>
  <si>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</si>
  <si>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</si>
  <si>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</si>
  <si>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</si>
  <si>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</si>
  <si>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</si>
  <si>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</si>
  <si>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</si>
  <si>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</si>
  <si>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</si>
  <si>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</si>
  <si>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</si>
  <si>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</si>
  <si>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</si>
  <si>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</si>
  <si>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</si>
  <si>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</si>
  <si>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</si>
  <si>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</si>
  <si>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</si>
  <si>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</si>
  <si>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</si>
  <si>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</si>
  <si>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</si>
  <si>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</si>
  <si>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</si>
  <si>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</si>
  <si>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</si>
  <si>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</si>
  <si>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</si>
  <si>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</si>
  <si>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</si>
  <si>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</si>
  <si>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</si>
  <si>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</si>
  <si>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</si>
  <si>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</si>
  <si>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</si>
  <si>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</si>
  <si>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</si>
  <si>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</si>
  <si>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</si>
  <si>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</si>
  <si>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</si>
  <si>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</si>
  <si>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</si>
  <si>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</si>
  <si>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</si>
  <si>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</si>
  <si>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</si>
  <si>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</si>
  <si>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</si>
  <si>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</si>
  <si>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</si>
  <si>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</si>
  <si>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</si>
  <si>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</si>
  <si>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</si>
  <si>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</si>
  <si>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</si>
  <si>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</si>
  <si>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</si>
  <si>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</si>
  <si>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</si>
  <si>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</si>
  <si>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</si>
  <si>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</si>
  <si>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</si>
  <si>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</si>
  <si>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</si>
  <si>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</si>
  <si>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</si>
  <si>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</si>
  <si>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</si>
  <si>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</si>
  <si>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</si>
  <si>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</si>
  <si>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</si>
  <si>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</si>
  <si>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</si>
  <si>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</si>
  <si>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</si>
  <si>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</si>
  <si>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</si>
  <si>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</si>
  <si>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</si>
  <si>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</si>
  <si>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</si>
  <si>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</si>
  <si>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</si>
  <si>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</si>
  <si>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</si>
  <si>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</si>
  <si>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</si>
  <si>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</si>
  <si>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</si>
  <si>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</si>
  <si>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</si>
  <si>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</si>
  <si>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</si>
  <si>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</si>
  <si>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</si>
  <si>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</si>
  <si>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</si>
  <si>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</si>
  <si>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</si>
  <si>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</si>
  <si>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</si>
  <si>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</si>
  <si>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</si>
  <si>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</si>
  <si>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</si>
  <si>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</si>
  <si>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</si>
  <si>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</si>
  <si>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</si>
  <si>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</si>
  <si>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</si>
  <si>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</si>
  <si>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</si>
  <si>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</si>
  <si>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</si>
  <si>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</si>
  <si>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</si>
  <si>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</si>
  <si>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</si>
  <si>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</si>
  <si>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</si>
  <si>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</si>
  <si>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</si>
  <si>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</si>
  <si>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</si>
  <si>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</si>
  <si>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</si>
  <si>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</si>
  <si>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</si>
  <si>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</si>
  <si>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</si>
  <si>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</si>
  <si>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</si>
  <si>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</si>
  <si>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</si>
  <si>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</si>
  <si>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</si>
  <si>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</si>
  <si>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</si>
  <si>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</si>
  <si>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</si>
  <si>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</si>
  <si>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</si>
  <si>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</si>
  <si>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</si>
  <si>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</si>
  <si>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</si>
  <si>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</si>
  <si>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</si>
  <si>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</si>
  <si>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</si>
  <si>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</si>
  <si>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</si>
  <si>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</si>
  <si>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</si>
  <si>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</si>
  <si>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</si>
  <si>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</si>
  <si>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</si>
  <si>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</si>
  <si>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</si>
  <si>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</si>
  <si>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</si>
  <si>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</si>
  <si>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</si>
  <si>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</si>
  <si>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</si>
  <si>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</si>
  <si>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</si>
  <si>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</si>
  <si>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</si>
  <si>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</si>
  <si>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</si>
  <si>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</si>
  <si>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</si>
  <si>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</si>
  <si>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</si>
  <si>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</si>
  <si>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</si>
  <si>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</si>
  <si>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</si>
  <si>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</si>
  <si>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</si>
  <si>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</si>
  <si>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</si>
  <si>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</si>
  <si>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</si>
  <si>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</si>
  <si>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</si>
  <si>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</si>
  <si>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</si>
  <si>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</si>
  <si>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</si>
  <si>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</si>
  <si>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</si>
  <si>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</si>
  <si>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</si>
  <si>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</si>
  <si>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</si>
  <si>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</si>
  <si>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</si>
  <si>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</si>
  <si>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</si>
  <si>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</si>
  <si>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</si>
  <si>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</si>
  <si>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</si>
  <si>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</si>
  <si>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</si>
  <si>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</si>
  <si>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</si>
  <si>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</si>
  <si>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</si>
  <si>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</si>
  <si>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</si>
  <si>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</si>
  <si>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</si>
  <si>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</si>
  <si>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</si>
  <si>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</si>
  <si>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</si>
  <si>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</si>
  <si>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</si>
  <si>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</si>
  <si>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</si>
  <si>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</si>
  <si>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</si>
  <si>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</si>
  <si>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</si>
  <si>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</si>
  <si>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</si>
  <si>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</si>
  <si>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</si>
  <si>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</si>
  <si>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</si>
  <si>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</si>
  <si>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</si>
  <si>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</si>
  <si>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</si>
  <si>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</si>
  <si>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</si>
  <si>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</si>
  <si>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</si>
  <si>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</si>
  <si>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</si>
  <si>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</si>
  <si>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</si>
  <si>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</si>
  <si>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</si>
  <si>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</si>
  <si>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</si>
  <si>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</si>
  <si>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</si>
  <si>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</si>
  <si>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</si>
  <si>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</si>
  <si>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</si>
  <si>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</si>
  <si>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</si>
  <si>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</si>
  <si>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</si>
  <si>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</si>
  <si>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</si>
  <si>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</si>
  <si>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</si>
  <si>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</si>
  <si>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</si>
  <si>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</si>
  <si>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</si>
  <si>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</si>
  <si>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</si>
  <si>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</si>
  <si>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</si>
  <si>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</si>
  <si>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</si>
  <si>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</si>
  <si>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</si>
  <si>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</si>
  <si>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</si>
  <si>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</si>
  <si>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</si>
  <si>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</si>
  <si>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</si>
  <si>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</si>
  <si>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</si>
  <si>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</si>
  <si>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</si>
  <si>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</si>
  <si>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</si>
  <si>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</si>
  <si>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</si>
  <si>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</si>
  <si>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</si>
  <si>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</si>
  <si>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</si>
  <si>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</si>
  <si>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</si>
  <si>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</si>
  <si>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</si>
  <si>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</si>
  <si>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</si>
  <si>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</si>
  <si>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</si>
  <si>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</si>
  <si>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</si>
  <si>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</si>
  <si>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</si>
  <si>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</si>
  <si>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</si>
  <si>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</si>
  <si>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</si>
  <si>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</si>
  <si>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</si>
  <si>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</si>
  <si>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</si>
  <si>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</si>
  <si>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</si>
  <si>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</si>
  <si>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</si>
  <si>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</si>
  <si>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</si>
  <si>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</si>
  <si>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</si>
  <si>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</si>
  <si>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</si>
  <si>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</si>
  <si>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</si>
  <si>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</si>
  <si>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</si>
  <si>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</si>
  <si>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</si>
  <si>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</si>
  <si>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</si>
  <si>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</si>
  <si>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</si>
  <si>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</si>
  <si>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</si>
  <si>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</si>
  <si>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</si>
  <si>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</si>
  <si>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</si>
  <si>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</si>
  <si>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</si>
  <si>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</si>
  <si>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</si>
  <si>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</si>
  <si>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</si>
  <si>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</si>
  <si>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</si>
  <si>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</si>
  <si>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</si>
  <si>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</si>
  <si>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</si>
  <si>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</si>
  <si>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</si>
  <si>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</si>
  <si>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</si>
  <si>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</si>
  <si>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</si>
  <si>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</si>
  <si>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</si>
  <si>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</si>
  <si>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</si>
  <si>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</si>
  <si>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</si>
  <si>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</si>
  <si>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</si>
  <si>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</si>
  <si>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</si>
  <si>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</si>
  <si>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</si>
  <si>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</si>
  <si>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</si>
  <si>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</si>
  <si>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</si>
  <si>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</si>
  <si>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</si>
  <si>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</si>
  <si>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</si>
  <si>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</si>
  <si>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</si>
  <si>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</si>
  <si>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</si>
  <si>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</si>
  <si>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</si>
  <si>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</si>
  <si>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</si>
  <si>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</si>
  <si>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</si>
  <si>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</si>
  <si>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</si>
  <si>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</si>
  <si>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</si>
  <si>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</si>
  <si>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</si>
  <si>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</si>
  <si>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</si>
  <si>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</si>
  <si>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</si>
  <si>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</si>
  <si>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</si>
  <si>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</si>
  <si>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</si>
  <si>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</si>
  <si>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</si>
  <si>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</si>
  <si>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</si>
  <si>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</si>
  <si>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</si>
  <si>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</si>
  <si>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</si>
  <si>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</si>
  <si>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</si>
  <si>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</si>
  <si>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</si>
  <si>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</si>
  <si>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</si>
  <si>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</si>
  <si>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</si>
  <si>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</si>
  <si>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</si>
  <si>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</si>
  <si>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</si>
  <si>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</si>
  <si>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</si>
  <si>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</si>
  <si>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</si>
  <si>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</si>
  <si>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</si>
  <si>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</si>
  <si>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</si>
  <si>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</si>
  <si>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</si>
  <si>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</si>
  <si>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</si>
  <si>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</si>
  <si>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</si>
  <si>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</si>
  <si>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</si>
  <si>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</si>
  <si>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</si>
  <si>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</si>
  <si>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</si>
  <si>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</si>
  <si>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</si>
  <si>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</si>
  <si>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</si>
  <si>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</si>
  <si>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</si>
  <si>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</si>
  <si>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</si>
  <si>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</si>
  <si>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</si>
  <si>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</si>
  <si>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</si>
  <si>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</si>
  <si>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</si>
  <si>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</si>
  <si>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</si>
  <si>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</si>
  <si>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</si>
  <si>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</si>
  <si>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</si>
  <si>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</si>
  <si>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</si>
  <si>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</si>
  <si>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</si>
  <si>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</si>
  <si>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</si>
  <si>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</si>
  <si>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</si>
  <si>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</si>
  <si>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</si>
  <si>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</si>
  <si>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</si>
  <si>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</si>
  <si>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</si>
  <si>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</si>
  <si>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</si>
  <si>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</si>
  <si>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</si>
  <si>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</si>
  <si>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</si>
  <si>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</si>
  <si>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</si>
  <si>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</si>
  <si>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</si>
  <si>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</si>
  <si>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</si>
  <si>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</si>
  <si>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</si>
  <si>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</si>
  <si>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</si>
  <si>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</si>
  <si>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</si>
  <si>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</si>
  <si>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</si>
  <si>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</si>
  <si>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</si>
  <si>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</si>
  <si>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</si>
  <si>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</si>
  <si>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</si>
  <si>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</si>
  <si>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</si>
  <si>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</si>
  <si>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</si>
  <si>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</si>
  <si>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</si>
  <si>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</si>
  <si>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</si>
  <si>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</si>
  <si>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</si>
  <si>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</si>
  <si>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</si>
  <si>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</si>
  <si>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</si>
  <si>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</si>
  <si>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</si>
  <si>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</si>
  <si>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</si>
  <si>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</si>
  <si>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</si>
  <si>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</si>
  <si>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</si>
  <si>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</si>
  <si>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</si>
  <si>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</si>
  <si>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</si>
  <si>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</si>
  <si>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</si>
  <si>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</si>
  <si>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</si>
  <si>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</si>
  <si>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</si>
  <si>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</si>
  <si>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</si>
  <si>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</si>
  <si>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</si>
  <si>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</si>
  <si>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</si>
  <si>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</si>
  <si>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</si>
  <si>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</si>
  <si>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</si>
  <si>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</si>
  <si>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</si>
  <si>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</si>
  <si>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</si>
  <si>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</si>
  <si>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</si>
  <si>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</si>
  <si>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</si>
  <si>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</si>
  <si>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</si>
  <si>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</si>
  <si>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</si>
  <si>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</si>
  <si>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</si>
  <si>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</si>
  <si>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</si>
  <si>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</si>
  <si>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</si>
  <si>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</si>
  <si>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</si>
  <si>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</si>
  <si>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</si>
  <si>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</si>
  <si>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</si>
  <si>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</si>
  <si>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</si>
  <si>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</si>
  <si>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</si>
  <si>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</si>
  <si>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</si>
  <si>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</si>
  <si>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</si>
  <si>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</si>
  <si>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</si>
  <si>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</si>
  <si>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</si>
  <si>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</si>
  <si>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</si>
  <si>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</si>
  <si>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</si>
  <si>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</si>
  <si>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</si>
  <si>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</si>
  <si>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</si>
  <si>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</si>
  <si>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</si>
  <si>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</si>
  <si>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</si>
  <si>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</si>
  <si>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</si>
  <si>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</si>
  <si>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</si>
  <si>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</si>
  <si>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</si>
  <si>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</si>
  <si>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</si>
  <si>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</si>
  <si>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</si>
  <si>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</si>
  <si>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</si>
  <si>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</si>
  <si>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</si>
  <si>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</si>
  <si>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</si>
  <si>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</si>
  <si>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</si>
  <si>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</si>
  <si>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</si>
  <si>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</si>
  <si>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</si>
  <si>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</si>
  <si>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</si>
  <si>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</si>
  <si>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</si>
  <si>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</si>
  <si>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</si>
  <si>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</si>
  <si>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</si>
  <si>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</si>
  <si>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</si>
  <si>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</si>
  <si>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</si>
  <si>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</si>
  <si>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</si>
  <si>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</si>
  <si>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</si>
  <si>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</si>
  <si>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</si>
  <si>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</si>
  <si>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</si>
  <si>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</si>
  <si>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</si>
  <si>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</si>
  <si>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</si>
  <si>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</si>
  <si>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</si>
  <si>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</si>
  <si>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</si>
  <si>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</si>
  <si>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</si>
  <si>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</si>
  <si>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</si>
  <si>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</si>
  <si>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</si>
  <si>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</si>
  <si>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</si>
  <si>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</si>
  <si>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</si>
  <si>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</si>
  <si>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</si>
  <si>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</si>
  <si>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</si>
  <si>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</si>
  <si>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</si>
  <si>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</si>
  <si>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</si>
  <si>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</si>
  <si>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</si>
  <si>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</si>
  <si>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</si>
  <si>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</si>
  <si>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</si>
  <si>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</si>
  <si>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</si>
  <si>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</si>
  <si>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</si>
  <si>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</si>
  <si>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</si>
  <si>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</si>
  <si>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</si>
  <si>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</si>
  <si>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</si>
  <si>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</si>
  <si>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</si>
  <si>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</si>
  <si>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</si>
  <si>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</si>
  <si>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</si>
  <si>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</si>
  <si>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</si>
  <si>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</si>
  <si>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</si>
  <si>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</si>
  <si>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</si>
  <si>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</si>
  <si>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</si>
  <si>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</si>
  <si>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</si>
  <si>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</si>
  <si>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</si>
  <si>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</si>
  <si>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</si>
  <si>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</si>
  <si>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</si>
  <si>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</si>
  <si>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</si>
  <si>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</si>
  <si>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</si>
  <si>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</si>
  <si>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</si>
  <si>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</si>
  <si>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</si>
  <si>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</si>
  <si>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</si>
  <si>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</si>
  <si>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</si>
  <si>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</si>
  <si>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</si>
  <si>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</si>
  <si>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</si>
  <si>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</si>
  <si>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</si>
  <si>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</si>
  <si>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</si>
  <si>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</si>
  <si>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</si>
  <si>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</si>
  <si>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</si>
  <si>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</si>
  <si>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</si>
  <si>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</si>
  <si>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</si>
  <si>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</si>
  <si>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</si>
  <si>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</si>
  <si>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</si>
  <si>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</si>
  <si>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</si>
  <si>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</si>
  <si>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</si>
  <si>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</si>
  <si>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</si>
  <si>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</si>
  <si>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</si>
  <si>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</si>
  <si>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</si>
  <si>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</si>
  <si>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</si>
  <si>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</si>
  <si>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</si>
  <si>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</si>
  <si>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</si>
  <si>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</si>
  <si>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</si>
  <si>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</si>
  <si>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</si>
  <si>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</si>
  <si>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</si>
  <si>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</si>
  <si>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</si>
  <si>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</si>
  <si>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</si>
  <si>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</si>
  <si>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</si>
  <si>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</si>
  <si>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</si>
  <si>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</si>
  <si>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</si>
  <si>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</si>
  <si>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</si>
  <si>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</si>
  <si>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</si>
  <si>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</si>
  <si>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</si>
  <si>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</si>
  <si>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</si>
  <si>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</si>
  <si>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</si>
  <si>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</si>
  <si>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</si>
  <si>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</si>
  <si>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</si>
  <si>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</si>
  <si>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</si>
  <si>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</si>
  <si>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</si>
  <si>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</si>
  <si>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</si>
  <si>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</si>
  <si>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</si>
  <si>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</si>
  <si>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</si>
  <si>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</si>
  <si>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</si>
  <si>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</si>
  <si>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</si>
  <si>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</si>
  <si>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</si>
  <si>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</si>
  <si>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</si>
  <si>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</si>
  <si>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</si>
  <si>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</si>
  <si>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</si>
  <si>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</si>
  <si>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</si>
  <si>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</si>
  <si>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</si>
  <si>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</si>
  <si>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</si>
  <si>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</si>
  <si>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</si>
  <si>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</si>
  <si>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</si>
  <si>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</si>
  <si>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</si>
  <si>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</si>
  <si>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</si>
  <si>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</si>
  <si>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</si>
  <si>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</si>
  <si>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</si>
  <si>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</si>
  <si>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</si>
  <si>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</si>
  <si>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</si>
  <si>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</si>
  <si>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</si>
  <si>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</si>
  <si>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</si>
  <si>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</si>
  <si>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</si>
  <si>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</si>
  <si>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</si>
  <si>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</si>
  <si>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</si>
  <si>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</si>
  <si>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</si>
  <si>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</si>
  <si>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</si>
  <si>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</si>
  <si>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</si>
  <si>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</si>
  <si>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</si>
  <si>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</si>
  <si>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</si>
  <si>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</si>
  <si>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</si>
  <si>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</si>
  <si>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</si>
  <si>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</si>
  <si>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</si>
  <si>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</si>
  <si>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</si>
  <si>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</si>
  <si>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</si>
  <si>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</si>
  <si>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</si>
  <si>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</si>
  <si>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</si>
  <si>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</si>
  <si>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</si>
  <si>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</si>
  <si>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</si>
  <si>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</si>
  <si>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</si>
  <si>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</si>
  <si>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</si>
  <si>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</si>
  <si>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</si>
  <si>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</si>
  <si>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</si>
  <si>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</si>
  <si>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</si>
  <si>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</si>
  <si>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</si>
  <si>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</si>
  <si>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</si>
  <si>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</si>
  <si>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</si>
  <si>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</si>
  <si>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</si>
  <si>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</si>
  <si>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</si>
  <si>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</si>
  <si>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</si>
  <si>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</si>
  <si>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</si>
  <si>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</si>
  <si>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</si>
  <si>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</si>
  <si>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</si>
  <si>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</si>
  <si>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</si>
  <si>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</si>
  <si>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</si>
  <si>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</si>
  <si>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</si>
  <si>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</si>
  <si>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</si>
  <si>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</si>
  <si>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</si>
  <si>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</si>
  <si>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</si>
  <si>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</si>
  <si>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</si>
  <si>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</si>
  <si>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</si>
  <si>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</si>
  <si>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</si>
  <si>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</si>
  <si>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</si>
  <si>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</si>
  <si>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</si>
  <si>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</si>
  <si>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</si>
  <si>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</si>
  <si>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</si>
  <si>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</si>
  <si>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</si>
  <si>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</si>
  <si>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</si>
  <si>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</si>
  <si>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</si>
  <si>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</si>
  <si>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</si>
  <si>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</si>
  <si>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</si>
  <si>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</si>
  <si>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</si>
  <si>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</si>
  <si>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</si>
  <si>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</si>
  <si>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</si>
  <si>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</si>
  <si>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</si>
  <si>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</si>
  <si>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</si>
  <si>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</si>
  <si>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</si>
  <si>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</si>
  <si>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</si>
  <si>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</si>
  <si>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</si>
  <si>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</si>
  <si>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</si>
  <si>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</si>
  <si>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</si>
  <si>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</si>
  <si>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</si>
  <si>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</si>
  <si>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</si>
  <si>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</si>
  <si>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</si>
  <si>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</si>
  <si>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</si>
  <si>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</si>
  <si>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</si>
  <si>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</si>
  <si>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</si>
  <si>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</si>
  <si>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</si>
  <si>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</si>
  <si>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</si>
  <si>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</si>
  <si>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</si>
  <si>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</si>
  <si>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</si>
  <si>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</si>
  <si>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</si>
  <si>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</si>
  <si>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</si>
  <si>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</si>
  <si>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</si>
  <si>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</si>
  <si>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</si>
  <si>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</si>
  <si>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</si>
  <si>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</si>
  <si>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</si>
  <si>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</si>
  <si>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</si>
  <si>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</si>
  <si>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</si>
  <si>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</si>
  <si>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</si>
  <si>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</si>
  <si>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</si>
  <si>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</si>
  <si>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</si>
  <si>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</si>
  <si>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</si>
  <si>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</si>
  <si>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</si>
  <si>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</si>
  <si>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</si>
  <si>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</si>
  <si>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</si>
  <si>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</si>
  <si>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</si>
  <si>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</si>
  <si>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</si>
  <si>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</si>
  <si>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</si>
  <si>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</si>
  <si>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</si>
  <si>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</si>
  <si>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</si>
  <si>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</si>
  <si>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</si>
  <si>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</si>
  <si>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</si>
  <si>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</si>
  <si>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</si>
  <si>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</si>
  <si>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</si>
  <si>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</si>
  <si>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</si>
  <si>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</si>
  <si>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</si>
  <si>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</si>
  <si>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</si>
  <si>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</si>
  <si>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</si>
  <si>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</si>
  <si>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</si>
  <si>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</si>
  <si>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</si>
  <si>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</si>
  <si>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</si>
  <si>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</si>
  <si>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</si>
  <si>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</si>
  <si>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</si>
  <si>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</si>
  <si>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</si>
  <si>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</si>
  <si>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</si>
  <si>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</si>
  <si>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</si>
  <si>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</si>
  <si>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</si>
  <si>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</si>
  <si>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</si>
  <si>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</si>
  <si>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</si>
  <si>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</si>
  <si>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</si>
  <si>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</si>
  <si>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</si>
  <si>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</si>
  <si>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</si>
  <si>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</si>
  <si>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</si>
  <si>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</si>
  <si>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</si>
  <si>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</si>
  <si>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</si>
  <si>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</si>
  <si>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</si>
  <si>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</si>
  <si>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</si>
  <si>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</si>
  <si>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</si>
  <si>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</si>
  <si>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</si>
  <si>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</si>
  <si>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</si>
  <si>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</si>
  <si>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</si>
  <si>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</si>
  <si>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</si>
  <si>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</si>
  <si>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</si>
  <si>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</si>
  <si>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</si>
  <si>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</si>
  <si>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</si>
  <si>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</si>
  <si>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</si>
  <si>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</si>
  <si>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</si>
  <si>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</si>
  <si>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</si>
  <si>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</si>
  <si>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</si>
  <si>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</si>
  <si>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</si>
  <si>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</si>
  <si>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</si>
  <si>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</si>
  <si>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</si>
  <si>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</si>
  <si>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</si>
  <si>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</si>
  <si>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</si>
  <si>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</si>
  <si>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</si>
  <si>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</si>
  <si>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</si>
  <si>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</si>
  <si>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</si>
  <si>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</si>
  <si>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</si>
  <si>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</si>
  <si>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</si>
  <si>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</si>
  <si>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</si>
  <si>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</si>
  <si>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</si>
  <si>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</si>
  <si>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</si>
  <si>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</si>
  <si>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</si>
  <si>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</si>
  <si>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</si>
  <si>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</si>
  <si>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</si>
  <si>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</si>
  <si>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</si>
  <si>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</si>
  <si>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</si>
  <si>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</si>
  <si>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</si>
  <si>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</si>
  <si>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</si>
  <si>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</si>
  <si>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</si>
  <si>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</si>
  <si>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</si>
  <si>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</si>
  <si>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</si>
  <si>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</si>
  <si>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</si>
  <si>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</si>
  <si>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</si>
  <si>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</si>
  <si>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</si>
  <si>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</si>
  <si>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</si>
  <si>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</si>
  <si>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</si>
  <si>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</si>
  <si>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</si>
  <si>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</si>
  <si>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</si>
  <si>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</si>
  <si>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</si>
  <si>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</si>
  <si>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</si>
  <si>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</si>
  <si>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</si>
  <si>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</si>
  <si>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</si>
  <si>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</si>
  <si>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</si>
  <si>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</si>
  <si>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</si>
  <si>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</si>
  <si>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</si>
  <si>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</si>
  <si>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</si>
  <si>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</si>
  <si>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</si>
  <si>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</si>
  <si>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</si>
  <si>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</si>
  <si>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</si>
  <si>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</si>
  <si>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</si>
  <si>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</si>
  <si>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</si>
  <si>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</si>
  <si>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</si>
  <si>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</si>
  <si>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</si>
  <si>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</si>
  <si>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</si>
  <si>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</si>
  <si>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</si>
  <si>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</si>
  <si>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</si>
  <si>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</si>
  <si>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</si>
  <si>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</si>
  <si>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</si>
  <si>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</si>
  <si>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</si>
  <si>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</si>
  <si>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</si>
  <si>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</si>
  <si>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</si>
  <si>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</si>
  <si>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</si>
  <si>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</si>
  <si>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</si>
  <si>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</si>
  <si>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</si>
  <si>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</si>
  <si>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</si>
  <si>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</si>
  <si>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</si>
  <si>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</si>
  <si>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</si>
  <si>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</si>
  <si>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</si>
  <si>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</si>
  <si>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</si>
  <si>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</si>
  <si>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</si>
  <si>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</si>
  <si>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</si>
  <si>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</si>
  <si>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</si>
  <si>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</si>
  <si>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</si>
  <si>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</si>
  <si>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</si>
  <si>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</si>
  <si>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</si>
  <si>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</si>
  <si>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</si>
  <si>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</si>
  <si>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</si>
  <si>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</si>
  <si>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</si>
  <si>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</si>
  <si>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</si>
  <si>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</si>
  <si>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</si>
  <si>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</si>
  <si>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</si>
  <si>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</si>
  <si>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</si>
  <si>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</si>
  <si>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</si>
  <si>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</si>
  <si>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</si>
  <si>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</si>
  <si>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</si>
  <si>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</si>
  <si>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</si>
  <si>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</si>
  <si>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</si>
  <si>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</si>
  <si>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</si>
  <si>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</si>
  <si>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</si>
  <si>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</si>
  <si>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</si>
  <si>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</si>
  <si>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</si>
  <si>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</si>
  <si>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</si>
  <si>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</si>
  <si>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</si>
  <si>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</si>
  <si>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</si>
  <si>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</si>
  <si>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</si>
  <si>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</si>
  <si>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</si>
  <si>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</si>
  <si>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</si>
  <si>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</si>
  <si>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</si>
  <si>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</si>
  <si>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</si>
  <si>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</si>
  <si>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</si>
  <si>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</si>
  <si>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</si>
  <si>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</si>
  <si>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</si>
  <si>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</si>
  <si>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</si>
  <si>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</si>
  <si>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</si>
  <si>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</si>
  <si>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</si>
  <si>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</si>
  <si>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</si>
  <si>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</si>
  <si>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</si>
  <si>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</si>
  <si>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</si>
  <si>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</si>
  <si>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</si>
  <si>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</si>
  <si>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</si>
  <si>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</si>
  <si>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</si>
  <si>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</si>
  <si>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</si>
  <si>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</si>
  <si>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</si>
  <si>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</si>
  <si>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</si>
  <si>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</si>
  <si>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</si>
  <si>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</si>
  <si>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</si>
  <si>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</si>
  <si>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</si>
  <si>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</si>
  <si>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</si>
  <si>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</si>
  <si>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</si>
  <si>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</si>
  <si>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</si>
  <si>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</si>
  <si>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</si>
  <si>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</si>
  <si>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</si>
  <si>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</si>
  <si>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</si>
  <si>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</si>
  <si>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</si>
  <si>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</si>
  <si>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</si>
  <si>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</si>
  <si>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</si>
  <si>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</si>
  <si>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</si>
  <si>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</si>
  <si>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</si>
  <si>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</si>
  <si>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</si>
  <si>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</si>
  <si>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</si>
  <si>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</si>
  <si>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</si>
  <si>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</si>
  <si>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</si>
  <si>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</si>
  <si>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</si>
  <si>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</si>
  <si>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</si>
  <si>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</si>
  <si>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</si>
  <si>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</si>
  <si>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</si>
  <si>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</si>
  <si>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</si>
  <si>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</si>
  <si>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</si>
  <si>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</si>
  <si>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</si>
  <si>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</si>
  <si>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</si>
  <si>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</si>
  <si>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</si>
  <si>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</si>
  <si>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</si>
  <si>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</si>
  <si>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</si>
  <si>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</si>
  <si>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</si>
  <si>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</si>
  <si>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</si>
  <si>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</si>
  <si>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</si>
  <si>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</si>
  <si>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</si>
  <si>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</si>
  <si>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</si>
  <si>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</si>
  <si>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</si>
  <si>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</si>
  <si>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</si>
  <si>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</si>
  <si>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</si>
  <si>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</si>
  <si>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</si>
  <si>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</si>
  <si>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</si>
  <si>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</si>
  <si>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</si>
  <si>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</si>
  <si>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</si>
  <si>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</si>
  <si>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</si>
  <si>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</si>
  <si>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</si>
  <si>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</si>
  <si>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</si>
  <si>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</si>
  <si>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</si>
  <si>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</si>
  <si>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</si>
  <si>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</si>
  <si>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</si>
  <si>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</si>
  <si>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</si>
  <si>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</si>
  <si>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</si>
  <si>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</si>
  <si>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</si>
  <si>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</si>
  <si>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</si>
  <si>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</si>
  <si>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</si>
  <si>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</si>
  <si>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</si>
  <si>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</si>
  <si>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</si>
  <si>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</si>
  <si>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</si>
  <si>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</si>
  <si>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</si>
  <si>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</si>
  <si>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</si>
  <si>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</si>
  <si>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</si>
  <si>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</si>
  <si>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</si>
  <si>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</si>
  <si>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</si>
  <si>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</si>
  <si>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</si>
  <si>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</si>
  <si>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</si>
  <si>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</si>
  <si>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</si>
  <si>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</si>
  <si>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</si>
  <si>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</si>
  <si>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</si>
  <si>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</si>
  <si>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</si>
  <si>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</si>
  <si>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</si>
  <si>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</si>
  <si>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</si>
  <si>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</si>
  <si>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</si>
  <si>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</si>
  <si>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</si>
  <si>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</si>
  <si>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</si>
  <si>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</si>
  <si>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</si>
  <si>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</si>
  <si>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</si>
  <si>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</si>
  <si>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</si>
  <si>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</si>
  <si>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</si>
  <si>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</si>
  <si>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</si>
  <si>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</si>
  <si>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</si>
  <si>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</si>
  <si>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</si>
  <si>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</si>
  <si>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</si>
  <si>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</si>
  <si>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</si>
  <si>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</si>
  <si>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</si>
  <si>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</si>
  <si>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</si>
  <si>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</si>
  <si>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</si>
  <si>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</si>
  <si>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</si>
  <si>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</si>
  <si>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</si>
  <si>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</si>
  <si>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</si>
  <si>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</si>
  <si>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</si>
  <si>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</si>
  <si>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</si>
  <si>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</si>
  <si>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</si>
  <si>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</si>
  <si>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</si>
  <si>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</si>
  <si>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</si>
  <si>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</si>
  <si>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</si>
  <si>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</si>
  <si>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</si>
  <si>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</si>
  <si>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</si>
  <si>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</si>
  <si>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</si>
  <si>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</si>
  <si>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</si>
  <si>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</si>
  <si>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</si>
  <si>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</si>
  <si>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</si>
  <si>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</si>
  <si>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</si>
  <si>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</si>
  <si>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</si>
  <si>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</si>
  <si>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</si>
  <si>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</si>
  <si>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</si>
  <si>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</si>
  <si>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</si>
  <si>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</si>
  <si>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</si>
  <si>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</si>
  <si>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</si>
  <si>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</si>
  <si>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</si>
  <si>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</si>
  <si>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</si>
  <si>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</si>
  <si>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</si>
  <si>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</si>
  <si>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</si>
  <si>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</si>
  <si>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</si>
  <si>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</si>
  <si>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</si>
  <si>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</si>
  <si>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</si>
  <si>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</si>
  <si>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</si>
  <si>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</si>
  <si>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</si>
  <si>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</si>
  <si>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</si>
  <si>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</si>
  <si>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</si>
  <si>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</si>
  <si>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</si>
  <si>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</si>
  <si>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</si>
  <si>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</si>
  <si>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</si>
  <si>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</si>
  <si>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</si>
  <si>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</si>
  <si>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</si>
  <si>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</si>
  <si>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</si>
  <si>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</si>
  <si>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</si>
  <si>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</si>
  <si>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</si>
  <si>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</si>
  <si>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</si>
  <si>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</si>
  <si>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</si>
  <si>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</si>
  <si>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</si>
  <si>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</si>
  <si>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</si>
  <si>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</si>
  <si>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</si>
  <si>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</si>
  <si>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</si>
  <si>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</si>
  <si>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</si>
  <si>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</si>
  <si>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</si>
  <si>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</si>
  <si>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</si>
  <si>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</si>
  <si>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</si>
  <si>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</si>
  <si>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</si>
  <si>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</si>
  <si>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</si>
  <si>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</si>
  <si>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</si>
  <si>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</si>
  <si>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</si>
  <si>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</si>
  <si>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</si>
  <si>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</si>
  <si>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</si>
  <si>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</si>
  <si>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</si>
  <si>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</si>
  <si>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</si>
  <si>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</si>
  <si>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</si>
  <si>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</si>
  <si>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</si>
  <si>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</si>
  <si>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</si>
  <si>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</si>
  <si>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</si>
  <si>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</si>
  <si>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</si>
  <si>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</si>
  <si>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</si>
  <si>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</si>
  <si>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</si>
  <si>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</si>
  <si>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</si>
  <si>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</si>
  <si>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</si>
  <si>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</si>
  <si>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</si>
  <si>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</si>
  <si>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</si>
  <si>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</si>
  <si>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</si>
  <si>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</si>
  <si>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</si>
  <si>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</si>
  <si>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</si>
  <si>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</si>
  <si>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</si>
  <si>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</si>
  <si>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</si>
  <si>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</si>
  <si>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</si>
  <si>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</si>
  <si>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</si>
  <si>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</si>
  <si>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</si>
  <si>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</si>
  <si>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</si>
  <si>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</si>
  <si>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</si>
  <si>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</si>
  <si>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</si>
  <si>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</si>
  <si>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</si>
  <si>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</si>
  <si>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</si>
  <si>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</si>
  <si>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</si>
  <si>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</si>
  <si>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</si>
  <si>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</si>
  <si>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</si>
  <si>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</si>
  <si>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</si>
  <si>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</si>
  <si>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</si>
  <si>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</si>
  <si>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</si>
  <si>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</si>
  <si>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</si>
  <si>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</si>
  <si>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</si>
  <si>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</si>
  <si>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</si>
  <si>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</si>
  <si>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</si>
  <si>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</si>
  <si>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</si>
  <si>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</si>
  <si>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</si>
  <si>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</si>
  <si>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</si>
  <si>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</si>
  <si>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</si>
  <si>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</si>
  <si>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</si>
  <si>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</si>
  <si>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</si>
  <si>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</si>
  <si>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</si>
  <si>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</si>
  <si>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</si>
  <si>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</si>
  <si>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</si>
  <si>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</si>
  <si>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</si>
  <si>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</si>
  <si>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</si>
  <si>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</si>
  <si>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</si>
  <si>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</si>
  <si>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</si>
  <si>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</si>
  <si>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</si>
  <si>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</si>
  <si>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</si>
  <si>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</si>
  <si>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</si>
  <si>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</si>
  <si>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</si>
  <si>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</si>
  <si>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</si>
  <si>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</si>
  <si>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</si>
  <si>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</si>
  <si>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</si>
  <si>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</si>
  <si>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</si>
  <si>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</si>
  <si>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</si>
  <si>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</si>
  <si>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</si>
  <si>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</si>
  <si>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</si>
  <si>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</si>
  <si>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</si>
  <si>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</si>
  <si>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</si>
  <si>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</si>
  <si>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</si>
  <si>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</si>
  <si>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</si>
  <si>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</si>
  <si>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</si>
  <si>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</si>
  <si>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</si>
  <si>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</si>
  <si>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</si>
  <si>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</si>
  <si>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</si>
  <si>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</si>
  <si>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</si>
  <si>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</si>
  <si>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</si>
  <si>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</si>
  <si>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</si>
  <si>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</si>
  <si>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</si>
  <si>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</si>
  <si>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</si>
  <si>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</si>
  <si>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</si>
  <si>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</si>
  <si>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</si>
  <si>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</si>
  <si>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</si>
  <si>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</si>
  <si>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</si>
  <si>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</si>
  <si>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</si>
  <si>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</si>
  <si>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</si>
  <si>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</si>
  <si>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</si>
  <si>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</si>
  <si>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</si>
  <si>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</si>
  <si>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</si>
  <si>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</si>
  <si>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</si>
  <si>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</si>
  <si>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</si>
  <si>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</si>
  <si>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</si>
  <si>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</si>
  <si>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</si>
  <si>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</si>
  <si>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</si>
  <si>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</si>
  <si>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</si>
  <si>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</si>
  <si>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</si>
  <si>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</si>
  <si>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</si>
  <si>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</si>
  <si>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</si>
  <si>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</si>
  <si>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</si>
  <si>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</si>
  <si>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</si>
  <si>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</si>
  <si>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</si>
  <si>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</si>
  <si>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</si>
  <si>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</si>
  <si>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</si>
  <si>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</si>
  <si>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</si>
  <si>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</si>
  <si>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</si>
  <si>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</si>
  <si>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</si>
  <si>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</si>
  <si>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</si>
  <si>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</si>
  <si>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</si>
  <si>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</si>
  <si>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</si>
  <si>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</si>
  <si>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</si>
  <si>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</si>
  <si>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</si>
  <si>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</si>
  <si>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</si>
  <si>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</si>
  <si>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</si>
  <si>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</si>
  <si>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</si>
  <si>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</si>
  <si>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</si>
  <si>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</si>
  <si>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</si>
  <si>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</si>
  <si>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</si>
  <si>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</si>
  <si>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</si>
  <si>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</si>
  <si>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</si>
  <si>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</si>
  <si>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</si>
  <si>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</si>
  <si>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</si>
  <si>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</si>
  <si>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</si>
  <si>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</si>
  <si>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</si>
  <si>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</si>
  <si>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</si>
  <si>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</si>
  <si>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</si>
  <si>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</si>
  <si>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</si>
  <si>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</si>
  <si>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</si>
  <si>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</si>
  <si>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</si>
  <si>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</si>
  <si>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</si>
  <si>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</si>
  <si>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</si>
  <si>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</si>
  <si>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</si>
  <si>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</si>
  <si>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</si>
  <si>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</si>
  <si>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</si>
  <si>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</si>
  <si>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</si>
  <si>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</si>
  <si>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</si>
  <si>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</si>
  <si>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</si>
  <si>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</si>
  <si>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</si>
  <si>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</si>
  <si>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</si>
  <si>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</si>
  <si>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</si>
  <si>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</si>
  <si>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</si>
  <si>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</si>
  <si>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</si>
  <si>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</si>
  <si>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</si>
  <si>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</si>
  <si>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</si>
  <si>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</si>
  <si>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</si>
  <si>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</si>
  <si>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</si>
  <si>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</si>
  <si>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</si>
  <si>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</si>
  <si>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</si>
  <si>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</si>
  <si>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</si>
  <si>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</si>
  <si>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</si>
  <si>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</si>
  <si>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</si>
  <si>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</si>
  <si>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</si>
  <si>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</si>
  <si>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</si>
  <si>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</si>
  <si>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</si>
  <si>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</si>
  <si>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</si>
  <si>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</si>
  <si>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</si>
  <si>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</si>
  <si>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</si>
  <si>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</si>
  <si>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</si>
  <si>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</si>
  <si>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</si>
  <si>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</si>
  <si>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</si>
  <si>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</si>
  <si>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</si>
  <si>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</si>
  <si>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</si>
  <si>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</si>
  <si>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</si>
  <si>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</si>
  <si>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</si>
  <si>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</si>
  <si>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</si>
  <si>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</si>
  <si>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</si>
  <si>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</si>
  <si>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</si>
  <si>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</si>
  <si>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</si>
  <si>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</si>
  <si>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</si>
  <si>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</si>
  <si>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</si>
  <si>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</si>
  <si>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</si>
  <si>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</si>
  <si>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</si>
  <si>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</si>
  <si>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</si>
  <si>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</si>
  <si>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</si>
  <si>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</si>
  <si>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</si>
  <si>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</si>
  <si>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</si>
  <si>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</si>
  <si>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</si>
  <si>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</si>
  <si>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</si>
  <si>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</si>
  <si>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</si>
  <si>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</si>
  <si>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</si>
  <si>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</si>
  <si>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</si>
  <si>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</si>
  <si>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</si>
  <si>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</si>
  <si>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</si>
  <si>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</si>
  <si>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</si>
  <si>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</si>
  <si>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</si>
  <si>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</si>
  <si>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</si>
  <si>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</si>
  <si>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</si>
  <si>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</si>
  <si>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</si>
  <si>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</si>
  <si>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</si>
  <si>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</si>
  <si>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</si>
  <si>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</si>
  <si>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</si>
  <si>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</si>
  <si>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</si>
  <si>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</si>
  <si>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</si>
  <si>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</si>
  <si>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</si>
  <si>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</si>
  <si>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</si>
  <si>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</si>
  <si>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</si>
  <si>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</si>
  <si>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</si>
  <si>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</si>
  <si>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</si>
  <si>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</si>
  <si>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</si>
  <si>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</si>
  <si>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</si>
  <si>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</si>
  <si>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</si>
  <si>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</si>
  <si>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</si>
  <si>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</si>
  <si>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</si>
  <si>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</si>
  <si>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</si>
  <si>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</si>
  <si>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</si>
  <si>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</si>
  <si>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</si>
  <si>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</si>
  <si>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</si>
  <si>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</si>
  <si>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</si>
  <si>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</si>
  <si>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</si>
  <si>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</si>
  <si>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</si>
  <si>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</si>
  <si>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</si>
  <si>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</si>
  <si>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</si>
  <si>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</si>
  <si>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</si>
  <si>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</si>
  <si>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</si>
  <si>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</si>
  <si>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</si>
  <si>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</si>
  <si>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</si>
  <si>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</si>
  <si>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</si>
  <si>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</si>
  <si>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</si>
  <si>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</si>
  <si>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</si>
  <si>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</si>
  <si>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</si>
  <si>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</si>
  <si>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</si>
  <si>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</si>
  <si>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</si>
  <si>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</si>
  <si>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</si>
  <si>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</si>
  <si>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</si>
  <si>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</si>
  <si>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</si>
  <si>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</si>
  <si>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</si>
  <si>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</si>
  <si>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</si>
  <si>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</si>
  <si>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</si>
  <si>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</si>
  <si>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</si>
  <si>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</si>
  <si>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</si>
  <si>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</si>
  <si>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</si>
  <si>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</si>
  <si>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</si>
  <si>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</si>
  <si>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</si>
  <si>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</si>
  <si>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</si>
  <si>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</si>
  <si>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</si>
  <si>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</si>
  <si>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</si>
  <si>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</si>
  <si>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</si>
  <si>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</si>
  <si>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</si>
  <si>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</si>
  <si>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</si>
  <si>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</si>
  <si>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</si>
  <si>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</si>
  <si>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</si>
  <si>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</si>
  <si>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</si>
  <si>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</si>
  <si>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</si>
  <si>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</si>
  <si>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</si>
  <si>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</si>
  <si>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</si>
  <si>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</si>
  <si>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</si>
  <si>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</si>
  <si>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</si>
  <si>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</si>
  <si>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</si>
  <si>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</si>
  <si>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</si>
  <si>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</si>
  <si>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</si>
  <si>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</si>
  <si>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</si>
  <si>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</si>
  <si>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</si>
  <si>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</si>
  <si>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</si>
  <si>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</si>
  <si>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</si>
  <si>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</si>
  <si>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</si>
  <si>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</si>
  <si>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</si>
  <si>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</si>
  <si>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</si>
  <si>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</si>
  <si>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</si>
  <si>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</si>
  <si>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</si>
  <si>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</si>
  <si>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</si>
  <si>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</si>
  <si>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</si>
  <si>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</si>
  <si>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</si>
  <si>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</si>
  <si>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</si>
  <si>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</si>
  <si>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</si>
  <si>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</si>
  <si>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</si>
  <si>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</si>
  <si>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</si>
  <si>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</si>
  <si>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</si>
  <si>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</si>
  <si>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</si>
  <si>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</si>
  <si>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</si>
  <si>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</si>
  <si>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</si>
  <si>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</si>
  <si>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</si>
  <si>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</si>
  <si>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</si>
  <si>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</si>
  <si>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</si>
  <si>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</si>
  <si>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</si>
  <si>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</si>
  <si>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</si>
  <si>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</si>
  <si>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</si>
  <si>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</si>
  <si>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</si>
  <si>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</si>
  <si>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</si>
  <si>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</si>
  <si>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</si>
  <si>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</si>
  <si>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</si>
  <si>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</si>
  <si>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</si>
  <si>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</si>
  <si>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</si>
  <si>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</si>
  <si>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</si>
  <si>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</si>
  <si>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</si>
  <si>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</si>
  <si>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</si>
  <si>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</si>
  <si>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</si>
  <si>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</si>
  <si>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</si>
  <si>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</si>
  <si>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</si>
  <si>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</si>
  <si>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</si>
  <si>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</si>
  <si>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</si>
  <si>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</si>
  <si>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</si>
  <si>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</si>
  <si>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</si>
  <si>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</si>
  <si>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</si>
  <si>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</si>
  <si>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</si>
  <si>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</si>
  <si>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</si>
  <si>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</si>
  <si>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</si>
  <si>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</si>
  <si>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</si>
  <si>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</si>
  <si>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</si>
  <si>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</si>
  <si>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</si>
  <si>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</si>
  <si>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</si>
  <si>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</si>
  <si>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</si>
  <si>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</si>
  <si>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</si>
  <si>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</si>
  <si>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</si>
  <si>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</si>
  <si>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</si>
  <si>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</si>
  <si>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</si>
  <si>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</si>
  <si>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</si>
  <si>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</si>
  <si>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</si>
  <si>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</si>
  <si>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</si>
  <si>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</si>
  <si>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</si>
  <si>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</si>
  <si>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</si>
  <si>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</si>
  <si>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</si>
  <si>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</si>
  <si>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</si>
  <si>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</si>
  <si>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</si>
  <si>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</si>
  <si>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</si>
  <si>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</si>
  <si>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</si>
  <si>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</si>
  <si>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</si>
  <si>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</si>
  <si>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</si>
  <si>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</si>
  <si>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</si>
  <si>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</si>
  <si>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</si>
  <si>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</si>
  <si>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</si>
  <si>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</si>
  <si>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</si>
  <si>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</si>
  <si>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</si>
  <si>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</si>
  <si>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</si>
  <si>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</si>
  <si>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</si>
  <si>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</si>
  <si>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</si>
  <si>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</si>
  <si>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</si>
  <si>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</si>
  <si>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</si>
  <si>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</si>
  <si>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</si>
  <si>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</si>
  <si>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</si>
  <si>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</si>
  <si>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</si>
  <si>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</si>
  <si>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</si>
  <si>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</si>
  <si>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</si>
  <si>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</si>
  <si>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</si>
  <si>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</si>
  <si>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</si>
  <si>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</si>
  <si>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</si>
  <si>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</si>
  <si>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</si>
  <si>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</si>
  <si>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</si>
  <si>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</si>
  <si>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</si>
  <si>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</si>
  <si>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</si>
  <si>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</si>
  <si>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</si>
  <si>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</si>
  <si>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</si>
  <si>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</si>
  <si>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</si>
  <si>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</si>
  <si>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</si>
  <si>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</si>
  <si>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</si>
  <si>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</si>
  <si>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</si>
  <si>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</si>
  <si>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</si>
  <si>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</si>
  <si>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</si>
  <si>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</si>
  <si>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</si>
  <si>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</si>
  <si>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</si>
  <si>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</si>
  <si>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</si>
  <si>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</si>
  <si>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</si>
  <si>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</si>
  <si>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</si>
  <si>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</si>
  <si>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</si>
  <si>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</si>
  <si>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</si>
  <si>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</si>
  <si>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</si>
  <si>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</si>
  <si>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</si>
  <si>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</si>
  <si>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</si>
  <si>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</si>
  <si>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</si>
  <si>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</si>
  <si>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</si>
  <si>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</si>
  <si>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</si>
  <si>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</si>
  <si>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</si>
  <si>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</si>
  <si>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</si>
  <si>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</si>
  <si>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</si>
  <si>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</si>
  <si>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</si>
  <si>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</si>
  <si>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</si>
  <si>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</si>
  <si>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</si>
  <si>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</si>
  <si>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</si>
  <si>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</si>
  <si>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</si>
  <si>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</si>
  <si>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</si>
  <si>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</si>
  <si>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</si>
  <si>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</si>
  <si>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</si>
  <si>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</si>
  <si>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</si>
  <si>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</si>
  <si>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</si>
  <si>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</si>
  <si>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</si>
  <si>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</si>
  <si>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</si>
  <si>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</si>
  <si>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</si>
  <si>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</si>
  <si>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</si>
  <si>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</si>
  <si>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</si>
  <si>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</si>
  <si>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</si>
  <si>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</si>
  <si>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</si>
  <si>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</si>
  <si>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</si>
  <si>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</si>
  <si>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</si>
  <si>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</si>
  <si>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</si>
  <si>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</si>
  <si>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</si>
  <si>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</si>
  <si>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</si>
  <si>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</si>
  <si>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</si>
  <si>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</si>
  <si>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</si>
  <si>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</si>
  <si>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</si>
  <si>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</si>
  <si>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</si>
  <si>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</si>
  <si>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</si>
  <si>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</si>
  <si>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</si>
  <si>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</si>
  <si>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</si>
  <si>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</si>
  <si>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</si>
  <si>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</si>
  <si>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</si>
  <si>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</si>
  <si>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</si>
  <si>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</si>
  <si>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</si>
  <si>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</si>
  <si>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</si>
  <si>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</si>
  <si>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</si>
  <si>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</si>
  <si>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</si>
  <si>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</si>
  <si>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</si>
  <si>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</si>
  <si>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</si>
  <si>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</si>
  <si>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</si>
  <si>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</si>
  <si>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</si>
  <si>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</si>
  <si>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</si>
  <si>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</si>
  <si>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</si>
  <si>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</si>
  <si>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</si>
  <si>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</si>
  <si>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</si>
  <si>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</si>
  <si>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</si>
  <si>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</si>
  <si>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</si>
  <si>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</si>
  <si>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</si>
  <si>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</si>
  <si>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</si>
  <si>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</si>
  <si>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</si>
  <si>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</si>
  <si>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</si>
  <si>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</si>
  <si>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</si>
  <si>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</si>
  <si>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</si>
  <si>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</si>
  <si>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</si>
  <si>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</si>
  <si>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</si>
  <si>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</si>
  <si>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</si>
  <si>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</si>
  <si>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</si>
  <si>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</si>
  <si>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</si>
  <si>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</si>
  <si>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</si>
  <si>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</si>
  <si>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</si>
  <si>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</si>
  <si>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</si>
  <si>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</si>
  <si>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</si>
  <si>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</si>
  <si>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</si>
  <si>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</si>
  <si>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</si>
  <si>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</si>
  <si>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</si>
  <si>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</si>
  <si>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</si>
  <si>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</si>
  <si>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</si>
  <si>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</si>
  <si>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</si>
  <si>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</si>
  <si>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</si>
  <si>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</si>
  <si>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</si>
  <si>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</si>
  <si>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</si>
  <si>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</si>
  <si>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</si>
  <si>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</si>
  <si>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</si>
  <si>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</si>
  <si>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</si>
  <si>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</si>
  <si>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</si>
  <si>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</si>
  <si>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</si>
  <si>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</si>
  <si>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</si>
  <si>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</si>
  <si>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</si>
  <si>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</si>
  <si>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</si>
  <si>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</si>
  <si>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</si>
  <si>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</si>
  <si>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</si>
  <si>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</si>
  <si>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</si>
  <si>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</si>
  <si>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</si>
  <si>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</si>
  <si>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</si>
  <si>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</si>
  <si>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</si>
  <si>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</si>
  <si>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</si>
  <si>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</si>
  <si>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</si>
  <si>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</si>
  <si>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</si>
  <si>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</si>
  <si>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</si>
  <si>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</si>
  <si>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</si>
  <si>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</si>
  <si>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</si>
  <si>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</si>
  <si>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</si>
  <si>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</si>
  <si>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</si>
  <si>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</si>
  <si>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</si>
  <si>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</si>
  <si>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</si>
  <si>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</si>
  <si>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</si>
  <si>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</si>
  <si>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</si>
  <si>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</si>
  <si>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</si>
  <si>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</si>
  <si>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</si>
  <si>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</si>
  <si>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</si>
  <si>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</si>
  <si>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</si>
  <si>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</si>
  <si>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</si>
  <si>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</si>
  <si>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</si>
  <si>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</si>
  <si>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</si>
  <si>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</si>
  <si>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</si>
  <si>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</si>
  <si>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</si>
  <si>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</si>
  <si>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</si>
  <si>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</si>
  <si>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</si>
  <si>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</si>
  <si>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</si>
  <si>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</si>
  <si>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</si>
  <si>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</si>
  <si>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</si>
  <si>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</si>
  <si>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</si>
  <si>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</si>
  <si>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</si>
  <si>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</si>
  <si>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</si>
  <si>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</si>
  <si>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</si>
  <si>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</si>
  <si>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</si>
  <si>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</si>
  <si>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</si>
  <si>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</si>
  <si>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</si>
  <si>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</si>
  <si>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</si>
  <si>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</si>
  <si>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</si>
  <si>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</si>
  <si>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</si>
  <si>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</si>
  <si>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</si>
  <si>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</si>
  <si>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</si>
  <si>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</si>
  <si>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</si>
  <si>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</si>
  <si>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</si>
  <si>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</si>
  <si>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</si>
  <si>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</si>
  <si>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</si>
  <si>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</si>
  <si>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</si>
  <si>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</si>
  <si>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</si>
  <si>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</si>
  <si>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</si>
  <si>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</si>
  <si>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</si>
  <si>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</si>
  <si>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</si>
  <si>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</si>
  <si>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</si>
  <si>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</si>
  <si>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</si>
  <si>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</si>
  <si>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</si>
  <si>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</si>
  <si>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</si>
  <si>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</si>
  <si>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</si>
  <si>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</si>
  <si>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</si>
  <si>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</si>
  <si>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</si>
  <si>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</si>
  <si>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</si>
  <si>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</si>
  <si>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</si>
  <si>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</si>
  <si>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</si>
  <si>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</si>
  <si>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</si>
  <si>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</si>
  <si>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</si>
  <si>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</si>
  <si>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</si>
  <si>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</si>
  <si>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</si>
  <si>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</si>
  <si>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</si>
  <si>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</si>
  <si>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</si>
  <si>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</si>
  <si>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</si>
  <si>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</si>
  <si>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</si>
  <si>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</si>
  <si>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</si>
  <si>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</si>
  <si>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</si>
  <si>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</si>
  <si>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</si>
  <si>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</si>
  <si>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</si>
  <si>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</si>
  <si>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</si>
  <si>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</si>
  <si>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</si>
  <si>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</si>
  <si>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</si>
  <si>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</si>
  <si>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</si>
  <si>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</si>
  <si>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</si>
  <si>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</si>
  <si>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</si>
  <si>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</si>
  <si>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</si>
  <si>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</si>
  <si>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</si>
  <si>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</si>
  <si>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</si>
  <si>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</si>
  <si>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</si>
  <si>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</si>
  <si>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</si>
  <si>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</si>
  <si>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</si>
  <si>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</si>
  <si>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</si>
  <si>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</si>
  <si>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</si>
  <si>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</si>
  <si>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</si>
  <si>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</si>
  <si>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</si>
  <si>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</si>
  <si>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</si>
  <si>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</si>
  <si>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</si>
  <si>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</si>
  <si>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</si>
  <si>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</si>
  <si>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</si>
  <si>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</si>
  <si>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</si>
  <si>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</si>
  <si>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</si>
  <si>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</si>
  <si>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</si>
  <si>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</si>
  <si>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</si>
  <si>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</si>
  <si>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</si>
  <si>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</si>
  <si>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</si>
  <si>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</si>
  <si>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</si>
  <si>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</si>
  <si>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</si>
  <si>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</si>
  <si>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</si>
  <si>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</si>
  <si>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</si>
  <si>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</si>
  <si>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</si>
  <si>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</si>
  <si>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</si>
  <si>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</si>
  <si>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</si>
  <si>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</si>
  <si>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</si>
  <si>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</si>
  <si>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</si>
  <si>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</si>
  <si>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</si>
  <si>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</si>
  <si>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</si>
  <si>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</si>
  <si>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</si>
  <si>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</si>
  <si>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</si>
  <si>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</si>
  <si>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</si>
  <si>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</si>
  <si>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</si>
  <si>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</si>
  <si>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</si>
  <si>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</si>
  <si>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</si>
  <si>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</si>
  <si>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</si>
  <si>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</si>
  <si>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</si>
  <si>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</si>
  <si>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</si>
  <si>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</si>
  <si>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</si>
  <si>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</si>
  <si>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</si>
  <si>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</si>
  <si>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</si>
  <si>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</si>
  <si>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</si>
  <si>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</si>
  <si>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</si>
  <si>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</si>
  <si>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</si>
  <si>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</si>
  <si>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</si>
  <si>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</si>
  <si>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</si>
  <si>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</si>
  <si>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</si>
  <si>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</si>
  <si>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</si>
  <si>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</si>
  <si>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</si>
  <si>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</si>
  <si>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</si>
  <si>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</si>
  <si>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</si>
  <si>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</si>
  <si>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</si>
  <si>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</si>
  <si>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</si>
  <si>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</si>
  <si>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</si>
  <si>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</si>
  <si>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</si>
  <si>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</si>
  <si>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</si>
  <si>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</si>
  <si>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</si>
  <si>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</si>
  <si>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</si>
  <si>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</si>
  <si>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</si>
  <si>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</si>
  <si>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</si>
  <si>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</si>
  <si>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</si>
  <si>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</si>
  <si>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</si>
  <si>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</si>
  <si>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</si>
  <si>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</si>
  <si>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</si>
  <si>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</si>
  <si>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</si>
  <si>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</si>
  <si>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</si>
  <si>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</si>
  <si>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</si>
  <si>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</si>
  <si>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</si>
  <si>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</si>
  <si>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</si>
  <si>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</si>
  <si>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</si>
  <si>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</si>
  <si>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</si>
  <si>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</si>
  <si>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</si>
  <si>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</si>
  <si>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</si>
  <si>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</si>
  <si>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</si>
  <si>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</si>
  <si>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</si>
  <si>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</si>
  <si>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</si>
  <si>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</si>
  <si>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</si>
  <si>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</si>
  <si>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</si>
  <si>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</si>
  <si>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</si>
  <si>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</si>
  <si>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</si>
  <si>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</si>
  <si>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</si>
  <si>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</si>
  <si>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</si>
  <si>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</si>
  <si>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</si>
  <si>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</si>
  <si>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</si>
  <si>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</si>
  <si>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</si>
  <si>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</si>
  <si>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</si>
  <si>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</si>
  <si>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</si>
  <si>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</si>
  <si>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</si>
  <si>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</si>
  <si>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</si>
  <si>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</si>
  <si>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</si>
  <si>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</si>
  <si>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</si>
  <si>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</si>
  <si>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</si>
  <si>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</si>
  <si>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</si>
  <si>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</si>
  <si>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</si>
  <si>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</si>
  <si>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</si>
  <si>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</si>
  <si>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</si>
  <si>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</si>
  <si>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</si>
  <si>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</si>
  <si>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</si>
  <si>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</si>
  <si>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</si>
  <si>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</si>
  <si>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</si>
  <si>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</si>
  <si>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</si>
  <si>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</si>
  <si>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</si>
  <si>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</si>
  <si>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</si>
  <si>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</si>
  <si>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</si>
  <si>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</si>
  <si>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</si>
  <si>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</si>
  <si>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</si>
  <si>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</si>
  <si>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</si>
  <si>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</si>
  <si>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</si>
  <si>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</si>
  <si>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</si>
  <si>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</si>
  <si>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</si>
  <si>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</si>
  <si>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</si>
  <si>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</si>
  <si>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</si>
  <si>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</si>
  <si>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</si>
  <si>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</si>
  <si>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</si>
  <si>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</si>
  <si>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</si>
  <si>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</si>
  <si>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</si>
  <si>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</si>
  <si>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</si>
  <si>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</si>
  <si>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</si>
  <si>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</si>
  <si>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</si>
  <si>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</si>
  <si>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</si>
  <si>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</si>
  <si>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</si>
  <si>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</si>
  <si>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</si>
  <si>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</si>
  <si>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</si>
  <si>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</si>
  <si>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</si>
  <si>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</si>
  <si>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</si>
  <si>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</si>
  <si>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</si>
  <si>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</si>
  <si>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</si>
  <si>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</si>
  <si>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</si>
  <si>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</si>
  <si>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</si>
  <si>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</si>
  <si>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</si>
  <si>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</si>
  <si>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</si>
  <si>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</si>
  <si>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</si>
  <si>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</si>
  <si>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</si>
  <si>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</si>
  <si>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</si>
  <si>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</si>
  <si>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</si>
  <si>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</si>
  <si>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</si>
  <si>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</si>
  <si>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</si>
  <si>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</si>
  <si>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</si>
  <si>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</si>
  <si>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</si>
  <si>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</si>
  <si>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</si>
  <si>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</si>
  <si>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</si>
  <si>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</si>
  <si>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</si>
  <si>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</si>
  <si>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</si>
  <si>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</si>
  <si>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</si>
  <si>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</si>
  <si>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</si>
  <si>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</si>
  <si>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</si>
  <si>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</si>
  <si>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</si>
  <si>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</si>
  <si>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</si>
  <si>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</si>
  <si>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</si>
  <si>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</si>
  <si>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</si>
  <si>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</si>
  <si>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</si>
  <si>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</si>
  <si>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</si>
  <si>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</si>
  <si>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</si>
  <si>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</si>
  <si>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</si>
  <si>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</si>
  <si>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</si>
  <si>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</si>
  <si>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</si>
  <si>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</si>
  <si>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</si>
  <si>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</si>
  <si>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</si>
  <si>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</si>
  <si>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</si>
  <si>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</si>
  <si>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</si>
  <si>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</si>
  <si>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</si>
  <si>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</si>
  <si>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</si>
  <si>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</si>
  <si>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</si>
  <si>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</si>
  <si>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</si>
  <si>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</si>
  <si>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</si>
  <si>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</si>
  <si>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</si>
  <si>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</si>
  <si>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</si>
  <si>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</si>
  <si>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</si>
  <si>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</si>
  <si>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</si>
  <si>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</si>
  <si>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</si>
  <si>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</si>
  <si>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</si>
  <si>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</si>
  <si>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</si>
  <si>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</si>
  <si>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</si>
  <si>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</si>
  <si>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</si>
  <si>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</si>
  <si>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</si>
  <si>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</si>
  <si>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</si>
  <si>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</si>
  <si>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</si>
  <si>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</si>
  <si>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</si>
  <si>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</si>
  <si>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</si>
  <si>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</si>
  <si>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</si>
  <si>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</si>
  <si>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</si>
  <si>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</si>
  <si>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</si>
  <si>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</si>
  <si>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</si>
  <si>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</si>
  <si>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</si>
  <si>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</si>
  <si>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</si>
  <si>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</si>
  <si>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</si>
  <si>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</si>
  <si>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</si>
  <si>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</si>
  <si>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</si>
  <si>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</si>
  <si>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</si>
  <si>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</si>
  <si>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</si>
  <si>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</si>
  <si>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</si>
  <si>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</si>
  <si>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</si>
  <si>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</si>
  <si>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</si>
  <si>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</si>
  <si>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</si>
  <si>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</si>
  <si>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</si>
  <si>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</si>
  <si>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</si>
  <si>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</si>
  <si>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</si>
  <si>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</si>
  <si>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</si>
  <si>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</si>
  <si>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</si>
  <si>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</si>
  <si>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</si>
  <si>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</si>
  <si>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</si>
  <si>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</si>
  <si>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</si>
  <si>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</si>
  <si>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</si>
  <si>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</si>
  <si>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</si>
  <si>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</si>
  <si>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</si>
  <si>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</si>
  <si>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</si>
  <si>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</si>
  <si>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</si>
  <si>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</si>
  <si>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</si>
  <si>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</si>
  <si>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</si>
  <si>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</si>
  <si>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</si>
  <si>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</si>
  <si>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</si>
  <si>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</si>
  <si>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</si>
  <si>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</si>
  <si>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</si>
  <si>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</si>
  <si>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</si>
  <si>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</si>
  <si>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</si>
  <si>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</si>
  <si>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</si>
  <si>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</si>
  <si>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</si>
  <si>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</si>
  <si>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</si>
  <si>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</si>
  <si>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</si>
  <si>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</si>
  <si>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</si>
  <si>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</si>
  <si>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</si>
  <si>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</si>
  <si>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</si>
  <si>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</si>
  <si>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</si>
  <si>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</si>
  <si>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</si>
  <si>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</si>
  <si>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</si>
  <si>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</si>
  <si>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</si>
  <si>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</si>
  <si>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</si>
  <si>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</si>
  <si>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</si>
  <si>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</si>
  <si>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</si>
  <si>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</si>
  <si>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</si>
  <si>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</si>
  <si>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</si>
  <si>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</si>
  <si>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</si>
  <si>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</si>
  <si>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</si>
  <si>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</si>
  <si>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</si>
  <si>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</si>
  <si>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</si>
  <si>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</si>
  <si>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</si>
  <si>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</si>
  <si>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</si>
  <si>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</si>
  <si>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</si>
  <si>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</si>
  <si>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</si>
  <si>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</si>
  <si>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</si>
  <si>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</si>
  <si>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</si>
  <si>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</si>
  <si>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</si>
  <si>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</si>
  <si>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</si>
  <si>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</si>
  <si>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</si>
  <si>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</si>
  <si>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</si>
  <si>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</si>
  <si>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</si>
  <si>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</si>
  <si>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</si>
  <si>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</si>
  <si>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</si>
  <si>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</si>
  <si>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</si>
  <si>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</si>
  <si>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</si>
  <si>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</si>
  <si>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</si>
  <si>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</si>
  <si>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</si>
  <si>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</si>
  <si>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</si>
  <si>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</si>
  <si>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</si>
  <si>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</si>
  <si>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</si>
  <si>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</si>
  <si>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</si>
  <si>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</si>
  <si>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</si>
  <si>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</si>
  <si>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</si>
  <si>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</si>
  <si>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</si>
  <si>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</si>
  <si>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</si>
  <si>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</si>
  <si>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</si>
  <si>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</si>
  <si>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</si>
  <si>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</si>
  <si>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</si>
  <si>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</si>
  <si>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</si>
  <si>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</si>
  <si>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</si>
  <si>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</si>
  <si>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</si>
  <si>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</si>
  <si>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</si>
  <si>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</si>
  <si>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</si>
  <si>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</si>
  <si>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</si>
  <si>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</si>
  <si>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</si>
  <si>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</si>
  <si>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</si>
  <si>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</si>
  <si>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</si>
  <si>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</si>
  <si>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</si>
  <si>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</si>
  <si>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</si>
  <si>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</si>
  <si>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</si>
  <si>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</si>
  <si>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</si>
  <si>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</si>
  <si>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</si>
  <si>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</si>
  <si>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</si>
  <si>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</si>
  <si>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</si>
  <si>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</si>
  <si>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</si>
  <si>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</si>
  <si>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</si>
  <si>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</si>
  <si>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</si>
  <si>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</si>
  <si>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</si>
  <si>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</si>
  <si>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</si>
  <si>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</si>
  <si>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</si>
  <si>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</si>
  <si>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</si>
  <si>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</si>
  <si>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</si>
  <si>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</si>
  <si>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</si>
  <si>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</si>
  <si>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</si>
  <si>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</si>
  <si>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</si>
  <si>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</si>
  <si>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</si>
  <si>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</si>
  <si>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</si>
  <si>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</si>
  <si>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</si>
  <si>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</si>
  <si>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</si>
  <si>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</si>
  <si>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</si>
  <si>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</si>
  <si>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</si>
  <si>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</si>
  <si>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</si>
  <si>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</si>
  <si>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</si>
  <si>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</si>
  <si>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</si>
  <si>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</si>
  <si>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</si>
  <si>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</si>
  <si>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</si>
  <si>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</si>
  <si>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</si>
  <si>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</si>
  <si>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</si>
  <si>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</si>
  <si>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</si>
  <si>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</si>
  <si>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</si>
  <si>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</si>
  <si>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</si>
  <si>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</si>
  <si>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</si>
  <si>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</si>
  <si>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</si>
  <si>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</si>
  <si>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</si>
  <si>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</si>
  <si>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</si>
  <si>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</si>
  <si>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</si>
  <si>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</si>
  <si>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</si>
  <si>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</si>
  <si>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</si>
  <si>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</si>
  <si>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</si>
  <si>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</si>
  <si>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</si>
  <si>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</si>
  <si>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</si>
  <si>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</si>
  <si>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</si>
  <si>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</si>
  <si>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</si>
  <si>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</si>
  <si>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</si>
  <si>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</si>
  <si>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</si>
  <si>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</si>
  <si>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</si>
  <si>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</si>
  <si>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</si>
  <si>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</si>
  <si>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</si>
  <si>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</si>
  <si>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</si>
  <si>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</si>
  <si>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</si>
  <si>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</si>
  <si>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</si>
  <si>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</si>
  <si>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</si>
  <si>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</si>
  <si>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</si>
  <si>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</si>
  <si>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</si>
  <si>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</si>
  <si>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</si>
  <si>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</si>
  <si>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</si>
  <si>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</si>
  <si>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</si>
  <si>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</si>
  <si>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</si>
  <si>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</si>
  <si>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</si>
  <si>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</si>
  <si>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</si>
  <si>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</si>
  <si>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</si>
  <si>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</si>
  <si>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</si>
  <si>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</si>
  <si>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</si>
  <si>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</si>
  <si>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</si>
  <si>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</si>
  <si>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</si>
  <si>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</si>
  <si>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</si>
  <si>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</si>
  <si>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</si>
  <si>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</si>
  <si>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</si>
  <si>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</si>
  <si>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</si>
  <si>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</si>
  <si>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</si>
  <si>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</si>
  <si>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</si>
  <si>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</si>
  <si>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</si>
  <si>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</si>
  <si>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</si>
  <si>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</si>
  <si>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</si>
  <si>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</si>
  <si>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</si>
  <si>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</si>
  <si>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</si>
  <si>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</si>
  <si>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</si>
  <si>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</si>
  <si>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</si>
  <si>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</si>
  <si>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</si>
  <si>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</si>
  <si>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</si>
  <si>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</si>
  <si>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</si>
  <si>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</si>
  <si>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</si>
  <si>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</si>
  <si>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</si>
  <si>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</si>
  <si>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</si>
  <si>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</si>
  <si>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</si>
  <si>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</si>
  <si>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</si>
  <si>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</si>
  <si>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</si>
  <si>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</si>
  <si>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</si>
  <si>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</si>
  <si>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</si>
  <si>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</si>
  <si>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</si>
  <si>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</si>
  <si>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</si>
  <si>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</si>
  <si>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</si>
  <si>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</si>
  <si>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</si>
  <si>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</si>
  <si>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</si>
  <si>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</si>
  <si>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</si>
  <si>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</si>
  <si>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</si>
  <si>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</si>
  <si>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</si>
  <si>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</si>
  <si>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</si>
  <si>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</si>
  <si>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</si>
  <si>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</si>
  <si>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</si>
  <si>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</si>
  <si>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</si>
  <si>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</si>
  <si>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</si>
  <si>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</si>
  <si>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</si>
  <si>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</si>
  <si>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</si>
  <si>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</si>
  <si>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</si>
  <si>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</si>
  <si>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</si>
  <si>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</si>
  <si>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</si>
  <si>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</si>
  <si>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</si>
  <si>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</si>
  <si>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</si>
  <si>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</si>
  <si>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</si>
  <si>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</si>
  <si>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</si>
  <si>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</si>
  <si>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</si>
  <si>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</si>
  <si>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</si>
  <si>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</si>
  <si>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</si>
  <si>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</si>
  <si>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</si>
  <si>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</si>
  <si>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</si>
  <si>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</si>
  <si>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</si>
  <si>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</si>
  <si>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</si>
  <si>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</si>
  <si>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</si>
  <si>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</si>
  <si>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</si>
  <si>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</si>
  <si>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</si>
  <si>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</si>
  <si>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</si>
  <si>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</si>
  <si>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</si>
  <si>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</si>
  <si>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</si>
  <si>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</si>
  <si>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</si>
  <si>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</si>
  <si>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</si>
  <si>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</si>
  <si>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</si>
  <si>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</si>
  <si>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</si>
  <si>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</si>
  <si>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</si>
  <si>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</si>
  <si>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</si>
  <si>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</si>
  <si>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</si>
  <si>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</si>
  <si>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</si>
  <si>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</si>
  <si>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</si>
  <si>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</si>
  <si>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</si>
  <si>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</si>
  <si>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</si>
  <si>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</si>
  <si>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</si>
  <si>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</si>
  <si>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</si>
  <si>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</si>
  <si>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</si>
  <si>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</si>
  <si>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</si>
  <si>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</si>
  <si>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</si>
  <si>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</si>
  <si>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</si>
  <si>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</si>
  <si>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</si>
  <si>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</si>
  <si>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</si>
  <si>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</si>
  <si>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</si>
  <si>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</si>
  <si>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</si>
  <si>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</si>
  <si>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</si>
  <si>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</si>
  <si>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</si>
  <si>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</si>
  <si>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</si>
  <si>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</si>
  <si>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</si>
  <si>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</si>
  <si>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</si>
  <si>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</si>
  <si>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</si>
  <si>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</si>
  <si>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</si>
  <si>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</si>
  <si>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</si>
  <si>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</si>
  <si>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</si>
  <si>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</si>
  <si>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</si>
  <si>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</si>
  <si>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</si>
  <si>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</si>
  <si>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</si>
  <si>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</si>
  <si>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</si>
  <si>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</si>
  <si>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</si>
  <si>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</si>
  <si>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</si>
  <si>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</si>
  <si>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</si>
  <si>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</si>
  <si>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</si>
  <si>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</si>
  <si>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</si>
  <si>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</si>
  <si>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</si>
  <si>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</si>
  <si>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</si>
  <si>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</si>
  <si>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</si>
  <si>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</si>
  <si>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</si>
  <si>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</si>
  <si>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</si>
  <si>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</si>
  <si>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</si>
  <si>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</si>
  <si>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</si>
  <si>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</si>
  <si>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</si>
  <si>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</si>
  <si>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</si>
  <si>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</si>
  <si>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</si>
  <si>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</si>
  <si>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</si>
  <si>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</si>
  <si>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</si>
  <si>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</si>
  <si>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</si>
  <si>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</si>
  <si>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</si>
  <si>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</si>
  <si>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</si>
  <si>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</si>
  <si>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</si>
  <si>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</si>
  <si>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</si>
  <si>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</si>
  <si>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</si>
  <si>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</si>
  <si>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</si>
  <si>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</si>
  <si>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</si>
  <si>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</si>
  <si>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</si>
  <si>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</si>
  <si>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</si>
  <si>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</si>
  <si>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</si>
  <si>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</si>
  <si>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</si>
  <si>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</si>
  <si>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</si>
  <si>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</si>
  <si>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</si>
  <si>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</si>
  <si>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</si>
  <si>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</si>
  <si>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</si>
  <si>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</si>
  <si>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</si>
  <si>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</si>
  <si>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</si>
  <si>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</si>
  <si>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</si>
  <si>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</si>
  <si>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</si>
  <si>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</si>
  <si>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</si>
  <si>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</si>
  <si>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</si>
  <si>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</si>
  <si>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</si>
  <si>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</si>
  <si>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</si>
  <si>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</si>
  <si>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</si>
  <si>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</si>
  <si>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</si>
  <si>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</si>
  <si>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</si>
  <si>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</si>
  <si>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</si>
  <si>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</si>
  <si>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</si>
  <si>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</si>
  <si>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</si>
  <si>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</si>
  <si>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</si>
  <si>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</si>
  <si>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</si>
  <si>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</si>
  <si>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</si>
  <si>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</si>
  <si>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</si>
  <si>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</si>
  <si>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</si>
  <si>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</si>
  <si>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</si>
  <si>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</si>
  <si>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</si>
  <si>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</si>
  <si>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</si>
  <si>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</si>
  <si>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</si>
  <si>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</si>
  <si>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</si>
  <si>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</si>
  <si>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</si>
  <si>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</si>
  <si>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</si>
  <si>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</si>
  <si>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</si>
  <si>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</si>
  <si>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</si>
  <si>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</si>
  <si>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</si>
  <si>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</si>
  <si>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</si>
  <si>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</si>
  <si>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</si>
  <si>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</si>
  <si>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</si>
  <si>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</si>
  <si>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</si>
  <si>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</si>
  <si>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</si>
  <si>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</si>
  <si>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</si>
  <si>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</si>
  <si>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</si>
  <si>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</si>
  <si>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</si>
  <si>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</si>
  <si>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</si>
  <si>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</si>
  <si>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</si>
  <si>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</si>
  <si>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</si>
  <si>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</si>
  <si>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</si>
  <si>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</si>
  <si>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</si>
  <si>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</si>
  <si>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</si>
  <si>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</si>
  <si>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</si>
  <si>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</si>
  <si>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</si>
  <si>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</si>
  <si>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</si>
  <si>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</si>
  <si>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</si>
  <si>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</si>
  <si>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</si>
  <si>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</si>
  <si>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</si>
  <si>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</si>
  <si>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</si>
  <si>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</si>
  <si>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</si>
  <si>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</si>
  <si>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</si>
  <si>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</si>
  <si>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</si>
  <si>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</si>
  <si>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</si>
  <si>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</si>
  <si>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</si>
  <si>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</si>
  <si>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</si>
  <si>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</si>
  <si>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</si>
  <si>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</si>
  <si>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</si>
  <si>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</si>
  <si>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</si>
  <si>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</si>
  <si>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</si>
  <si>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</si>
  <si>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</si>
  <si>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</si>
  <si>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</si>
  <si>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</si>
  <si>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</si>
  <si>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</si>
  <si>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</si>
  <si>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</si>
  <si>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</si>
  <si>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</si>
  <si>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</si>
  <si>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</si>
  <si>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</si>
  <si>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</si>
  <si>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</si>
  <si>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</si>
  <si>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</si>
  <si>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</si>
  <si>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</si>
  <si>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</si>
  <si>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</si>
  <si>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</si>
  <si>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</si>
  <si>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</si>
  <si>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</si>
  <si>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</si>
  <si>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</si>
  <si>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</si>
  <si>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</si>
  <si>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</si>
  <si>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</si>
  <si>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</si>
  <si>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</si>
  <si>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</si>
  <si>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</si>
  <si>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</si>
  <si>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</si>
  <si>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</si>
  <si>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</si>
  <si>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</si>
  <si>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</si>
  <si>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</si>
  <si>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</si>
  <si>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</si>
  <si>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</si>
  <si>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</si>
  <si>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</si>
  <si>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</si>
  <si>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</si>
  <si>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</si>
  <si>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</si>
  <si>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</si>
  <si>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</si>
  <si>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</si>
  <si>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</si>
  <si>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</si>
  <si>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</si>
  <si>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</si>
  <si>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</si>
  <si>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</si>
  <si>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</si>
  <si>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</si>
  <si>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</si>
  <si>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</si>
  <si>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</si>
  <si>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</si>
  <si>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</si>
  <si>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</si>
  <si>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</si>
  <si>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</si>
  <si>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</si>
  <si>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</si>
  <si>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</si>
  <si>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</si>
  <si>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</si>
  <si>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</si>
  <si>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</si>
  <si>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</si>
  <si>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</si>
  <si>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</si>
  <si>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</si>
  <si>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</si>
  <si>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</si>
  <si>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</si>
  <si>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</si>
  <si>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</si>
  <si>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</si>
  <si>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</si>
  <si>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</si>
  <si>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</si>
  <si>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</si>
  <si>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</si>
  <si>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</si>
  <si>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</si>
  <si>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</si>
  <si>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</si>
  <si>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</si>
  <si>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</si>
  <si>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</si>
  <si>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</si>
  <si>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</si>
  <si>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</si>
  <si>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</si>
  <si>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</si>
  <si>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</si>
  <si>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</si>
  <si>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</si>
  <si>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</si>
  <si>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</si>
  <si>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</si>
  <si>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</si>
  <si>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</si>
  <si>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</si>
  <si>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</si>
  <si>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</si>
  <si>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</si>
  <si>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</si>
  <si>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</si>
  <si>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</si>
  <si>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</si>
  <si>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</si>
  <si>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</si>
  <si>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</si>
  <si>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</si>
  <si>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</si>
  <si>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</si>
  <si>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</si>
  <si>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</si>
  <si>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</si>
  <si>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</si>
  <si>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</si>
  <si>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</si>
  <si>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</si>
  <si>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</si>
  <si>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</si>
  <si>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</si>
  <si>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</si>
  <si>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</si>
  <si>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</si>
  <si>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</si>
  <si>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</si>
  <si>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</si>
  <si>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</si>
  <si>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</si>
  <si>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</si>
  <si>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</si>
  <si>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</si>
  <si>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</si>
  <si>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</si>
  <si>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</si>
  <si>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</si>
  <si>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</si>
  <si>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</si>
  <si>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</si>
  <si>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</si>
  <si>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</si>
  <si>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</si>
  <si>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</si>
  <si>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</si>
  <si>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</si>
  <si>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</si>
  <si>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</si>
  <si>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</si>
  <si>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</si>
  <si>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</si>
  <si>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</si>
  <si>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</si>
  <si>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</si>
  <si>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</si>
  <si>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</si>
  <si>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</si>
  <si>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</si>
  <si>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</si>
  <si>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</si>
  <si>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</si>
  <si>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</si>
  <si>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</si>
  <si>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</si>
  <si>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</si>
  <si>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</si>
  <si>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</si>
  <si>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</si>
  <si>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</si>
  <si>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</si>
  <si>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</si>
  <si>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</si>
  <si>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</si>
  <si>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</si>
  <si>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</si>
  <si>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</si>
  <si>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</si>
  <si>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</si>
  <si>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</si>
  <si>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</si>
  <si>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</si>
  <si>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</si>
  <si>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</si>
  <si>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</si>
  <si>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</si>
  <si>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</si>
  <si>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</si>
  <si>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</si>
  <si>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</si>
  <si>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</si>
  <si>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</si>
  <si>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</si>
  <si>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</si>
  <si>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</si>
  <si>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</si>
  <si>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</si>
  <si>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</si>
  <si>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</si>
  <si>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</si>
  <si>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</si>
  <si>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</si>
  <si>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</si>
  <si>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</si>
  <si>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</si>
  <si>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</si>
  <si>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</si>
  <si>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</si>
  <si>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</si>
  <si>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</si>
  <si>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</si>
  <si>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</si>
  <si>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</si>
  <si>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</si>
  <si>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</si>
  <si>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</si>
  <si>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</si>
  <si>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</si>
  <si>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</si>
  <si>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</si>
  <si>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</si>
  <si>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</si>
  <si>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</si>
  <si>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</si>
  <si>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</si>
  <si>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</si>
  <si>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</si>
  <si>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</si>
  <si>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</si>
  <si>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</si>
  <si>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</si>
  <si>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</si>
  <si>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</si>
  <si>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</si>
  <si>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</si>
  <si>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</si>
  <si>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</si>
  <si>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</si>
  <si>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</si>
  <si>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</si>
  <si>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</si>
  <si>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</si>
  <si>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</si>
  <si>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</si>
  <si>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</si>
  <si>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</si>
  <si>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</si>
  <si>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</si>
  <si>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</si>
  <si>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</si>
  <si>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</si>
  <si>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</si>
  <si>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</si>
  <si>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</si>
  <si>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</si>
  <si>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</si>
  <si>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</si>
  <si>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</si>
  <si>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</si>
  <si>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</si>
  <si>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</si>
  <si>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</si>
  <si>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</si>
  <si>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</si>
  <si>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</si>
  <si>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</si>
  <si>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</si>
  <si>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</si>
  <si>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</si>
  <si>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</si>
  <si>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</si>
  <si>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</si>
  <si>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</si>
  <si>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</si>
  <si>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</si>
  <si>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</si>
  <si>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</si>
  <si>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</si>
  <si>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</si>
  <si>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</si>
  <si>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</si>
  <si>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</si>
  <si>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</si>
  <si>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</si>
  <si>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</si>
  <si>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</si>
  <si>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</si>
  <si>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</si>
  <si>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</si>
  <si>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</si>
  <si>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</si>
  <si>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</si>
  <si>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</si>
  <si>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</si>
  <si>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</si>
  <si>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</si>
  <si>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</si>
  <si>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</si>
  <si>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</si>
  <si>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</si>
  <si>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</si>
  <si>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</si>
  <si>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</si>
  <si>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</si>
  <si>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</si>
  <si>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</si>
  <si>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</si>
  <si>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</si>
  <si>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</si>
  <si>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</si>
  <si>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</si>
  <si>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</si>
  <si>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</si>
  <si>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</si>
  <si>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</si>
  <si>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</si>
  <si>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</si>
  <si>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</si>
  <si>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</si>
  <si>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</si>
  <si>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</si>
  <si>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</si>
  <si>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</si>
  <si>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</si>
  <si>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</si>
  <si>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</si>
  <si>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</si>
  <si>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</si>
  <si>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</si>
  <si>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</si>
  <si>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</si>
  <si>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</si>
  <si>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</si>
  <si>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</si>
  <si>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</si>
  <si>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</si>
  <si>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</si>
  <si>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</si>
  <si>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</si>
  <si>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</si>
  <si>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</si>
  <si>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</si>
  <si>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</si>
  <si>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</si>
  <si>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</si>
  <si>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</si>
  <si>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</si>
  <si>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</si>
  <si>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</si>
  <si>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</si>
  <si>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</si>
  <si>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</si>
  <si>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</si>
  <si>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</si>
  <si>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</si>
  <si>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</si>
  <si>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</si>
  <si>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</si>
  <si>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</si>
  <si>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</si>
  <si>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</si>
  <si>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</si>
  <si>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</si>
  <si>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</si>
  <si>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</si>
  <si>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</si>
  <si>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</si>
  <si>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</si>
  <si>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</si>
  <si>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</si>
  <si>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</si>
  <si>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</si>
  <si>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</si>
  <si>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</si>
  <si>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</si>
  <si>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</si>
  <si>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</si>
  <si>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</si>
  <si>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</si>
  <si>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</si>
  <si>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</si>
  <si>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</si>
  <si>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</si>
  <si>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</si>
  <si>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</si>
  <si>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</si>
  <si>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</si>
  <si>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</si>
  <si>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</si>
  <si>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</si>
  <si>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</si>
  <si>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</si>
  <si>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</si>
  <si>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</si>
  <si>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</si>
  <si>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</si>
  <si>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</si>
  <si>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</si>
  <si>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</si>
  <si>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</si>
  <si>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</si>
  <si>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</si>
  <si>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</si>
  <si>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</si>
  <si>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</si>
  <si>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</si>
  <si>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</si>
  <si>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</si>
  <si>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</si>
  <si>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</si>
  <si>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</si>
  <si>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</si>
  <si>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</si>
  <si>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</si>
  <si>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</si>
  <si>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</si>
  <si>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</si>
  <si>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</si>
  <si>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</si>
  <si>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</si>
  <si>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</si>
  <si>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</si>
  <si>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</si>
  <si>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</si>
  <si>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</si>
  <si>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</si>
  <si>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</si>
  <si>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</si>
  <si>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</si>
  <si>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</si>
  <si>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</si>
  <si>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</si>
  <si>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</si>
  <si>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</si>
  <si>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</si>
  <si>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</si>
  <si>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</si>
  <si>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</si>
  <si>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</si>
  <si>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</si>
  <si>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</si>
  <si>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</si>
  <si>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</si>
  <si>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</si>
  <si>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</si>
  <si>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</si>
  <si>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</si>
  <si>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</si>
  <si>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</si>
  <si>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</si>
  <si>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</si>
  <si>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</si>
  <si>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</si>
  <si>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</si>
  <si>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</si>
  <si>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</si>
  <si>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</si>
  <si>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</si>
  <si>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</si>
  <si>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</si>
  <si>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</si>
  <si>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</si>
  <si>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</si>
  <si>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</si>
  <si>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</si>
  <si>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</si>
  <si>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</si>
  <si>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</si>
  <si>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</si>
  <si>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</si>
  <si>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</si>
  <si>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</si>
  <si>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</si>
  <si>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</si>
  <si>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</si>
  <si>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</si>
  <si>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</si>
  <si>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</si>
  <si>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</si>
  <si>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</si>
  <si>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</si>
  <si>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</si>
  <si>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</si>
  <si>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</si>
  <si>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</si>
  <si>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</si>
  <si>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</si>
  <si>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</si>
  <si>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</si>
  <si>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</si>
  <si>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</si>
  <si>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</si>
  <si>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</si>
  <si>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</si>
  <si>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</si>
  <si>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</si>
  <si>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</si>
  <si>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</si>
  <si>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</si>
  <si>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</si>
  <si>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</si>
  <si>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</si>
  <si>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</si>
  <si>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</si>
  <si>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</si>
  <si>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</si>
  <si>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</si>
  <si>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</si>
  <si>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</si>
  <si>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</si>
  <si>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</si>
  <si>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</si>
  <si>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</si>
  <si>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</si>
  <si>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</si>
  <si>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</si>
  <si>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</si>
  <si>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</si>
  <si>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</si>
  <si>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</si>
  <si>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</si>
  <si>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</si>
  <si>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</si>
  <si>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</si>
  <si>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</si>
  <si>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</si>
  <si>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</si>
  <si>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</si>
  <si>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</si>
  <si>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</si>
  <si>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</si>
  <si>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</si>
  <si>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</si>
  <si>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</si>
  <si>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</si>
  <si>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</si>
  <si>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</si>
  <si>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</si>
  <si>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</si>
  <si>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</si>
  <si>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</si>
  <si>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</si>
  <si>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</si>
  <si>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</si>
  <si>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</si>
  <si>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</si>
  <si>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</si>
  <si>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</si>
  <si>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</si>
  <si>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</si>
  <si>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</si>
  <si>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</si>
  <si>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</si>
  <si>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</si>
  <si>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</si>
  <si>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</si>
  <si>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</si>
  <si>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</si>
  <si>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</si>
  <si>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</si>
  <si>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</si>
  <si>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</si>
  <si>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</si>
  <si>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</si>
  <si>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</si>
  <si>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</si>
  <si>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</si>
  <si>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</si>
  <si>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</si>
  <si>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</si>
  <si>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</si>
  <si>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</si>
  <si>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</si>
  <si>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</si>
  <si>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</si>
  <si>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</si>
  <si>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</si>
  <si>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</si>
  <si>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</si>
  <si>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</si>
  <si>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</si>
  <si>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</si>
  <si>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</si>
  <si>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</si>
  <si>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</si>
  <si>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</si>
  <si>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</si>
  <si>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</si>
  <si>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</si>
  <si>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</si>
  <si>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</si>
  <si>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</si>
  <si>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</si>
  <si>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</si>
  <si>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</si>
  <si>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</si>
  <si>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</si>
  <si>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</si>
  <si>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</si>
  <si>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</si>
  <si>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</si>
  <si>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</si>
  <si>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</si>
  <si>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</si>
  <si>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</si>
  <si>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</si>
  <si>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</si>
  <si>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</si>
  <si>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</si>
  <si>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</si>
  <si>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</si>
  <si>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</si>
  <si>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</si>
  <si>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</si>
  <si>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</si>
  <si>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</si>
  <si>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</si>
  <si>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</si>
  <si>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</si>
  <si>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</si>
  <si>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</si>
  <si>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</si>
  <si>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</si>
  <si>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</si>
  <si>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</si>
  <si>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</si>
  <si>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</si>
  <si>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</si>
  <si>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</si>
  <si>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</si>
  <si>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</si>
  <si>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</si>
  <si>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</si>
  <si>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</si>
  <si>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</si>
  <si>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</si>
  <si>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</si>
  <si>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</si>
  <si>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</si>
  <si>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</si>
  <si>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</si>
  <si>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</si>
  <si>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</si>
  <si>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</si>
  <si>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</si>
  <si>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</si>
  <si>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</si>
  <si>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</si>
  <si>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</si>
  <si>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</si>
  <si>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</si>
  <si>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</si>
  <si>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</si>
  <si>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</si>
  <si>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</si>
  <si>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</si>
  <si>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</si>
  <si>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</si>
  <si>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</si>
  <si>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</si>
  <si>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</si>
  <si>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</si>
  <si>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</si>
  <si>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</si>
  <si>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</si>
  <si>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</si>
  <si>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</si>
  <si>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</si>
  <si>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</si>
  <si>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</si>
  <si>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</si>
  <si>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</si>
  <si>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</si>
  <si>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</si>
  <si>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</si>
  <si>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</si>
  <si>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</si>
  <si>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</si>
  <si>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</si>
  <si>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</si>
  <si>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</si>
  <si>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</si>
  <si>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</si>
  <si>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</si>
  <si>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</si>
  <si>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</si>
  <si>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</si>
  <si>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</si>
  <si>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</si>
  <si>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</si>
  <si>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</si>
  <si>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</si>
  <si>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</si>
  <si>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</si>
  <si>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</si>
  <si>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</si>
  <si>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</si>
  <si>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</si>
  <si>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</si>
  <si>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</si>
  <si>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</si>
  <si>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</si>
  <si>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</si>
  <si>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</si>
  <si>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</si>
  <si>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</si>
  <si>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</si>
  <si>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</si>
  <si>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</si>
  <si>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</si>
  <si>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</si>
  <si>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</si>
  <si>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</si>
  <si>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</si>
  <si>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</si>
  <si>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</si>
  <si>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</si>
  <si>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</si>
  <si>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</si>
  <si>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</si>
  <si>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</si>
  <si>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</si>
  <si>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</si>
  <si>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</si>
  <si>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</si>
  <si>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</si>
  <si>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</si>
  <si>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</si>
  <si>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</si>
  <si>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</si>
  <si>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</si>
  <si>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</si>
  <si>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</si>
  <si>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</si>
  <si>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</si>
  <si>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</si>
  <si>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</si>
  <si>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</si>
  <si>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</si>
  <si>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</si>
  <si>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</si>
  <si>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</si>
  <si>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</si>
  <si>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</si>
  <si>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</si>
  <si>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</si>
  <si>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</si>
  <si>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</si>
  <si>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</si>
  <si>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</si>
  <si>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</si>
  <si>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</si>
  <si>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</si>
  <si>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</si>
  <si>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</si>
  <si>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</si>
  <si>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</si>
  <si>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</si>
  <si>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</si>
  <si>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</si>
  <si>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</si>
  <si>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</si>
  <si>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</si>
  <si>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</si>
  <si>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</si>
  <si>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</si>
  <si>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</si>
  <si>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</si>
  <si>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</si>
  <si>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</si>
  <si>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</si>
  <si>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</si>
  <si>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</si>
  <si>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</si>
  <si>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</si>
  <si>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</si>
  <si>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</si>
  <si>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</si>
  <si>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</si>
  <si>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</si>
  <si>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</si>
  <si>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</si>
  <si>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</si>
  <si>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</si>
  <si>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</si>
  <si>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</si>
  <si>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</si>
  <si>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</si>
  <si>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</si>
  <si>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</si>
  <si>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</si>
  <si>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</si>
  <si>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</si>
  <si>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</si>
  <si>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</si>
  <si>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</si>
  <si>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</si>
  <si>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</si>
  <si>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</si>
  <si>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</si>
  <si>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</si>
  <si>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</si>
  <si>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</si>
  <si>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</si>
  <si>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</si>
  <si>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</si>
  <si>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</si>
  <si>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</si>
  <si>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</si>
  <si>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</si>
  <si>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</si>
  <si>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</si>
  <si>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</si>
  <si>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</si>
  <si>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</si>
  <si>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</si>
  <si>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</si>
  <si>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</si>
  <si>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</si>
  <si>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</si>
  <si>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</si>
  <si>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</si>
  <si>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</si>
  <si>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</si>
  <si>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</si>
  <si>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</si>
  <si>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</si>
  <si>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</si>
  <si>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</si>
  <si>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</si>
  <si>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</si>
  <si>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</si>
  <si>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</si>
  <si>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</si>
  <si>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</si>
  <si>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</si>
  <si>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</si>
  <si>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</si>
  <si>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</si>
  <si>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</si>
  <si>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</si>
  <si>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</si>
  <si>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</si>
  <si>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</si>
  <si>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</si>
  <si>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</si>
  <si>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</si>
  <si>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</si>
  <si>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</si>
  <si>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</si>
  <si>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</si>
  <si>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</si>
  <si>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</si>
  <si>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</si>
  <si>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</si>
  <si>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</si>
  <si>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</si>
  <si>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</si>
  <si>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</si>
  <si>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</si>
  <si>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</si>
  <si>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</si>
  <si>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</si>
  <si>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</si>
  <si>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</si>
  <si>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</si>
  <si>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</si>
  <si>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</si>
  <si>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</si>
  <si>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</si>
  <si>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</si>
  <si>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</si>
  <si>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</si>
  <si>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</si>
  <si>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</si>
  <si>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</si>
  <si>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</si>
  <si>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</si>
  <si>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</si>
  <si>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</si>
  <si>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</si>
  <si>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</si>
  <si>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</si>
  <si>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</si>
  <si>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</si>
  <si>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</si>
  <si>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</si>
  <si>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</si>
  <si>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</si>
  <si>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</si>
  <si>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</si>
  <si>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</si>
  <si>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</si>
  <si>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</si>
  <si>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</si>
  <si>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</si>
  <si>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</si>
  <si>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</si>
  <si>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</si>
  <si>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</si>
  <si>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</si>
  <si>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</si>
  <si>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</si>
  <si>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</si>
  <si>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</si>
  <si>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</si>
  <si>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</si>
  <si>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</si>
  <si>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</si>
  <si>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</si>
  <si>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</si>
  <si>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</si>
  <si>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</si>
  <si>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</si>
  <si>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</si>
  <si>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</si>
  <si>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</si>
  <si>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</si>
  <si>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</si>
  <si>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</si>
  <si>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</si>
  <si>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</si>
  <si>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</si>
  <si>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</si>
  <si>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</si>
  <si>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</si>
  <si>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</si>
  <si>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</si>
  <si>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</si>
  <si>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</si>
  <si>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</si>
  <si>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</si>
  <si>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</si>
  <si>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</si>
  <si>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</si>
  <si>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</si>
  <si>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</si>
  <si>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</si>
  <si>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</si>
  <si>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</si>
  <si>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</si>
  <si>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</si>
  <si>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</si>
  <si>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</si>
  <si>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</si>
  <si>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</si>
  <si>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</si>
  <si>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</si>
  <si>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</si>
  <si>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</si>
  <si>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</si>
  <si>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</si>
  <si>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</si>
  <si>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</si>
  <si>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</si>
  <si>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</si>
  <si>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</si>
  <si>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</si>
  <si>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</si>
  <si>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</si>
  <si>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</si>
  <si>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</si>
  <si>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</si>
  <si>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</si>
  <si>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</si>
  <si>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</si>
  <si>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</si>
  <si>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</si>
  <si>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</si>
  <si>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</si>
  <si>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</si>
  <si>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</si>
  <si>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</si>
  <si>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</si>
  <si>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</si>
  <si>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</si>
  <si>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</si>
  <si>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</si>
  <si>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</si>
  <si>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</si>
  <si>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</si>
  <si>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</si>
  <si>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</si>
  <si>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</si>
  <si>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</si>
  <si>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</si>
  <si>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</si>
  <si>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</si>
  <si>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</si>
  <si>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</si>
  <si>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</si>
  <si>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</si>
  <si>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</si>
  <si>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</si>
  <si>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</si>
  <si>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</si>
  <si>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</si>
  <si>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</si>
  <si>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</si>
  <si>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</si>
  <si>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</si>
  <si>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</si>
  <si>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</si>
  <si>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</si>
  <si>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</si>
  <si>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</si>
  <si>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</si>
  <si>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</si>
  <si>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</si>
  <si>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</si>
  <si>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</si>
  <si>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</si>
  <si>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</si>
  <si>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</si>
  <si>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</si>
  <si>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</si>
  <si>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</si>
  <si>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</si>
  <si>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</si>
  <si>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</si>
  <si>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</si>
  <si>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</si>
  <si>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</si>
  <si>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</si>
  <si>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</si>
  <si>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</si>
  <si>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</si>
  <si>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</si>
  <si>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</si>
  <si>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</si>
  <si>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</si>
  <si>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</si>
  <si>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</si>
  <si>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</si>
  <si>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</si>
  <si>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</si>
  <si>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</si>
  <si>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</si>
  <si>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</si>
  <si>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</si>
  <si>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</si>
  <si>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</si>
  <si>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</si>
  <si>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</si>
  <si>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</si>
  <si>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</si>
  <si>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</si>
  <si>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</si>
  <si>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</si>
  <si>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</si>
  <si>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</si>
  <si>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</si>
  <si>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</si>
  <si>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</si>
  <si>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</si>
  <si>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</si>
  <si>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</si>
  <si>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</si>
  <si>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</si>
  <si>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</si>
  <si>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</si>
  <si>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</si>
  <si>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</si>
  <si>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</si>
  <si>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</si>
  <si>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</si>
  <si>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</si>
  <si>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</si>
  <si>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</si>
  <si>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</si>
  <si>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</si>
  <si>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</si>
  <si>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</si>
  <si>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</si>
  <si>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</si>
  <si>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</si>
  <si>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</si>
  <si>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</si>
  <si>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</si>
  <si>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</si>
  <si>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</si>
  <si>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</si>
  <si>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</si>
  <si>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</si>
  <si>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</si>
  <si>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</si>
  <si>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</si>
  <si>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</si>
  <si>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</si>
  <si>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</si>
  <si>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</si>
  <si>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</si>
  <si>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</si>
  <si>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</si>
  <si>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</si>
  <si>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</si>
  <si>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</si>
  <si>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</si>
  <si>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</si>
  <si>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</si>
  <si>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</si>
  <si>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</si>
  <si>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</si>
  <si>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</si>
  <si>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</si>
  <si>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</si>
  <si>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</si>
  <si>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</si>
  <si>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</si>
  <si>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</si>
  <si>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</si>
  <si>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</si>
  <si>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</si>
  <si>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</si>
  <si>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</si>
  <si>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</si>
  <si>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</si>
  <si>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</si>
  <si>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</si>
  <si>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</si>
  <si>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</si>
  <si>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</si>
  <si>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</si>
  <si>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</si>
  <si>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</si>
  <si>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</si>
  <si>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</si>
  <si>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</si>
  <si>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</si>
  <si>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</si>
  <si>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</si>
  <si>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</si>
  <si>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</si>
  <si>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</si>
  <si>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</si>
  <si>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</si>
  <si>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</si>
  <si>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</si>
  <si>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</si>
  <si>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</si>
  <si>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</si>
  <si>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</si>
  <si>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</si>
  <si>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</si>
  <si>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</si>
  <si>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</si>
  <si>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</si>
  <si>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</si>
  <si>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</si>
  <si>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</si>
  <si>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</si>
  <si>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</si>
  <si>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</si>
  <si>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</si>
  <si>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</si>
  <si>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</si>
  <si>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</si>
  <si>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</si>
  <si>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</si>
  <si>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</si>
  <si>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</si>
  <si>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</si>
  <si>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</si>
  <si>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</si>
  <si>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</si>
  <si>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</si>
  <si>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</si>
  <si>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</si>
  <si>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</si>
  <si>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</si>
  <si>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</si>
  <si>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</si>
  <si>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</si>
  <si>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</si>
  <si>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</si>
  <si>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</si>
  <si>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</si>
  <si>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</si>
  <si>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</si>
  <si>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</si>
  <si>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</si>
  <si>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</si>
  <si>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</si>
  <si>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</si>
  <si>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</si>
  <si>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</si>
  <si>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</si>
  <si>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</si>
  <si>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</si>
  <si>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</si>
  <si>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</si>
  <si>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</si>
  <si>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</si>
  <si>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</si>
  <si>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</si>
  <si>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</si>
  <si>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</si>
  <si>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</si>
  <si>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</si>
  <si>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</si>
  <si>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</si>
  <si>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</si>
  <si>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</si>
  <si>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</si>
  <si>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</si>
  <si>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</si>
  <si>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</si>
  <si>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</si>
  <si>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</si>
  <si>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</si>
  <si>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</si>
  <si>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</si>
  <si>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</si>
  <si>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</si>
  <si>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</si>
  <si>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</si>
  <si>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</si>
  <si>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</si>
  <si>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</si>
  <si>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</si>
  <si>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</si>
  <si>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</si>
  <si>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</si>
  <si>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</si>
  <si>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</si>
  <si>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</si>
  <si>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</si>
  <si>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</si>
  <si>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</si>
  <si>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</si>
  <si>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</si>
  <si>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</si>
  <si>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</si>
  <si>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</si>
  <si>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</si>
  <si>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</si>
  <si>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</si>
  <si>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</si>
  <si>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</si>
  <si>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</si>
  <si>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</si>
  <si>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</si>
  <si>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</si>
  <si>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</si>
  <si>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</si>
  <si>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</si>
  <si>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</si>
  <si>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</si>
  <si>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</si>
  <si>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</si>
  <si>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</si>
  <si>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</si>
  <si>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</si>
  <si>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</si>
  <si>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</si>
  <si>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</si>
  <si>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</si>
  <si>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</si>
  <si>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</si>
  <si>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</si>
  <si>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</si>
  <si>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</si>
  <si>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</si>
  <si>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</si>
  <si>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</si>
  <si>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</si>
  <si>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</si>
  <si>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</si>
  <si>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</si>
  <si>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</si>
  <si>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</si>
  <si>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</si>
  <si>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</si>
  <si>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</si>
  <si>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</si>
  <si>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</si>
  <si>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</si>
  <si>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</si>
  <si>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</si>
  <si>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</si>
  <si>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</si>
  <si>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</si>
  <si>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</si>
  <si>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</si>
  <si>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</si>
  <si>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</si>
  <si>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</si>
  <si>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</si>
  <si>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</si>
  <si>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</si>
  <si>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</si>
  <si>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</si>
  <si>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</si>
  <si>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</si>
  <si>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</si>
  <si>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</si>
  <si>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</si>
  <si>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</si>
  <si>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</si>
  <si>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</si>
  <si>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</si>
  <si>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</si>
  <si>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</si>
  <si>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</si>
  <si>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</si>
  <si>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</si>
  <si>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</si>
  <si>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</si>
  <si>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</si>
  <si>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</si>
  <si>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</si>
  <si>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</si>
  <si>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</si>
  <si>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</si>
  <si>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</si>
  <si>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</si>
  <si>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</si>
  <si>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</si>
  <si>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</si>
  <si>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</si>
  <si>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</si>
  <si>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</si>
  <si>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</si>
  <si>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</si>
  <si>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</si>
  <si>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</si>
  <si>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</si>
  <si>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</si>
  <si>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</si>
  <si>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</si>
  <si>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</si>
  <si>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</si>
  <si>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</si>
  <si>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</si>
  <si>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</si>
  <si>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</si>
  <si>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</si>
  <si>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</si>
  <si>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</si>
  <si>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</si>
  <si>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</si>
  <si>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</si>
  <si>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</si>
  <si>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</si>
  <si>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</si>
  <si>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</si>
  <si>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</si>
  <si>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</si>
  <si>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</si>
  <si>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</si>
  <si>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</si>
  <si>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</si>
  <si>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</si>
  <si>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</si>
  <si>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</si>
  <si>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</si>
  <si>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</si>
  <si>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</si>
  <si>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</si>
  <si>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</si>
  <si>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</si>
  <si>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</si>
  <si>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</si>
  <si>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</si>
  <si>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</si>
  <si>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</si>
  <si>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</si>
  <si>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</si>
  <si>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</si>
  <si>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</si>
  <si>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</si>
  <si>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</si>
  <si>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</si>
  <si>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</si>
  <si>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</si>
  <si>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</si>
  <si>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</si>
  <si>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</si>
  <si>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</si>
  <si>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</si>
  <si>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</si>
  <si>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</si>
  <si>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</si>
  <si>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</si>
  <si>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</si>
  <si>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</si>
  <si>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</si>
  <si>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</si>
  <si>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</si>
  <si>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</si>
  <si>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</si>
  <si>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</si>
  <si>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</si>
  <si>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</si>
  <si>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</si>
  <si>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</si>
  <si>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</si>
  <si>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</si>
  <si>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</si>
  <si>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</si>
  <si>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</si>
  <si>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</si>
  <si>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</si>
  <si>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</si>
  <si>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</si>
  <si>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</si>
  <si>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</si>
  <si>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</si>
  <si>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</si>
  <si>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</si>
  <si>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</si>
  <si>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</si>
  <si>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</si>
  <si>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</si>
  <si>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</si>
  <si>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</si>
  <si>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</si>
  <si>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</si>
  <si>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</si>
  <si>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</si>
  <si>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</si>
  <si>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</si>
  <si>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</si>
  <si>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</si>
  <si>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</si>
  <si>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</si>
  <si>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</si>
  <si>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</si>
  <si>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</si>
  <si>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</si>
  <si>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</si>
  <si>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</si>
  <si>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</si>
  <si>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</si>
  <si>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</si>
  <si>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</si>
  <si>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</si>
  <si>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</si>
  <si>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</si>
  <si>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</si>
  <si>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</si>
  <si>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</si>
  <si>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</si>
  <si>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</si>
  <si>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</si>
  <si>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</si>
  <si>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</si>
  <si>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</si>
  <si>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</si>
  <si>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</si>
  <si>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</si>
  <si>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</si>
  <si>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</si>
  <si>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</si>
  <si>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</si>
  <si>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</si>
  <si>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</si>
  <si>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</si>
  <si>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</si>
  <si>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</si>
  <si>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</si>
  <si>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</si>
  <si>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</si>
  <si>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</si>
  <si>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</si>
  <si>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</si>
  <si>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</si>
  <si>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</si>
  <si>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</si>
  <si>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</si>
  <si>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</si>
  <si>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</si>
  <si>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</si>
  <si>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</si>
  <si>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</si>
  <si>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</si>
  <si>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</si>
  <si>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</si>
  <si>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</si>
  <si>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</si>
  <si>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</si>
  <si>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</si>
  <si>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</si>
  <si>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</si>
  <si>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</si>
  <si>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</si>
  <si>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</si>
  <si>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</si>
  <si>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</si>
  <si>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</si>
  <si>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</si>
  <si>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</si>
  <si>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</si>
  <si>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</si>
  <si>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</si>
  <si>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</si>
  <si>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</si>
  <si>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</si>
  <si>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</si>
  <si>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</si>
  <si>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</si>
  <si>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</si>
  <si>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</si>
  <si>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</si>
  <si>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</si>
  <si>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</si>
  <si>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</si>
  <si>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</si>
  <si>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</si>
  <si>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</si>
  <si>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</si>
  <si>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</si>
  <si>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</si>
  <si>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</si>
  <si>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</si>
  <si>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</si>
  <si>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</si>
  <si>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</si>
  <si>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</si>
  <si>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</si>
  <si>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</si>
  <si>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</si>
  <si>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</si>
  <si>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</si>
  <si>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</si>
  <si>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</si>
  <si>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</si>
  <si>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</si>
  <si>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</si>
  <si>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</si>
  <si>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</si>
  <si>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</si>
  <si>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</si>
  <si>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</si>
  <si>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</si>
  <si>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</si>
  <si>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</si>
  <si>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</si>
  <si>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</si>
  <si>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</si>
  <si>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</si>
  <si>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</si>
  <si>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</si>
  <si>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</si>
  <si>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</si>
  <si>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</si>
  <si>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</si>
  <si>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</si>
  <si>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</si>
  <si>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</si>
  <si>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</si>
  <si>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</si>
  <si>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</si>
  <si>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</si>
  <si>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</si>
  <si>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</si>
  <si>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</si>
  <si>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</si>
  <si>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</si>
  <si>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</si>
  <si>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</si>
  <si>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</si>
  <si>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</si>
  <si>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</si>
  <si>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</si>
  <si>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</si>
  <si>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</si>
  <si>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</si>
  <si>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</si>
  <si>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</si>
  <si>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</si>
  <si>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</si>
  <si>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</si>
  <si>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</si>
  <si>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</si>
  <si>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</si>
  <si>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</si>
  <si>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</si>
  <si>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</si>
  <si>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</si>
  <si>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</si>
  <si>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</si>
  <si>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</si>
  <si>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</si>
  <si>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</si>
  <si>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</si>
  <si>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</si>
  <si>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</si>
  <si>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</si>
  <si>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</si>
  <si>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</si>
  <si>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</si>
  <si>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</si>
  <si>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</si>
  <si>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</si>
  <si>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</si>
  <si>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</si>
  <si>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</si>
  <si>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</si>
  <si>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</si>
  <si>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</si>
  <si>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</si>
  <si>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</si>
  <si>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</si>
  <si>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</si>
  <si>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</si>
  <si>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</si>
  <si>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</si>
  <si>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</si>
  <si>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</si>
  <si>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</si>
  <si>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</si>
  <si>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</si>
  <si>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</si>
  <si>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</si>
  <si>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</si>
  <si>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</si>
  <si>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</si>
  <si>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</si>
  <si>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</si>
  <si>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</si>
  <si>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</si>
  <si>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</si>
  <si>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</si>
  <si>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</si>
  <si>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</si>
  <si>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</si>
  <si>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</si>
  <si>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</si>
  <si>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</si>
  <si>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</si>
  <si>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</si>
  <si>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</si>
  <si>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</si>
  <si>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</si>
  <si>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</si>
  <si>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</si>
  <si>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</si>
  <si>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</si>
  <si>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</si>
  <si>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</si>
  <si>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</si>
  <si>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</si>
  <si>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</si>
  <si>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</si>
  <si>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</si>
  <si>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</si>
  <si>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</si>
  <si>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</si>
  <si>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</si>
  <si>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</si>
  <si>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</si>
  <si>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</si>
  <si>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</si>
  <si>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</si>
  <si>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</si>
  <si>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</si>
  <si>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</si>
  <si>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</si>
  <si>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</si>
  <si>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</si>
  <si>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</si>
  <si>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</si>
  <si>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</si>
  <si>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</si>
  <si>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</si>
  <si>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</si>
  <si>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</si>
  <si>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</si>
  <si>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</si>
  <si>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</si>
  <si>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</si>
  <si>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</si>
  <si>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</si>
  <si>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</si>
  <si>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</si>
  <si>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</si>
  <si>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</si>
  <si>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</si>
  <si>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</si>
  <si>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</si>
  <si>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</si>
  <si>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</si>
  <si>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</si>
  <si>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</si>
  <si>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</si>
  <si>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</si>
  <si>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</si>
  <si>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</si>
  <si>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</si>
  <si>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</si>
  <si>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</si>
  <si>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</si>
  <si>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</si>
  <si>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</si>
  <si>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</si>
  <si>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</si>
  <si>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</si>
  <si>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</si>
  <si>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</si>
  <si>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</si>
  <si>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</si>
  <si>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</si>
  <si>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</si>
  <si>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</si>
  <si>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</si>
  <si>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</si>
  <si>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</si>
  <si>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</si>
  <si>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</si>
  <si>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</si>
  <si>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</si>
  <si>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</si>
  <si>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</si>
  <si>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</si>
  <si>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</si>
  <si>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</si>
  <si>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</si>
  <si>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</si>
  <si>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</si>
  <si>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</si>
  <si>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</si>
  <si>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</si>
  <si>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</si>
  <si>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</si>
  <si>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</si>
  <si>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</si>
  <si>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</si>
  <si>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</si>
  <si>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</si>
  <si>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</si>
  <si>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</si>
  <si>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</si>
  <si>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</si>
  <si>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</si>
  <si>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</si>
  <si>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</si>
  <si>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</si>
  <si>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</si>
  <si>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</si>
  <si>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</si>
  <si>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</si>
  <si>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</si>
  <si>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</si>
  <si>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</si>
  <si>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</si>
  <si>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</si>
  <si>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</si>
  <si>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</si>
  <si>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</si>
  <si>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</si>
  <si>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</si>
  <si>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</si>
  <si>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</si>
  <si>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</si>
  <si>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</si>
  <si>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</si>
  <si>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</si>
  <si>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</si>
  <si>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</si>
  <si>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</si>
  <si>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</si>
  <si>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</si>
  <si>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</si>
  <si>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</si>
  <si>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</si>
  <si>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</si>
  <si>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</si>
  <si>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</si>
  <si>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</si>
  <si>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</si>
  <si>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</si>
  <si>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</si>
  <si>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</si>
  <si>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</si>
  <si>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</si>
  <si>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</si>
  <si>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</si>
  <si>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</si>
  <si>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</si>
  <si>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</si>
  <si>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</si>
  <si>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</si>
  <si>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</si>
  <si>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</si>
  <si>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</si>
  <si>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</si>
  <si>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</si>
  <si>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</si>
  <si>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</si>
  <si>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</si>
  <si>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</si>
  <si>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</si>
  <si>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</si>
  <si>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</si>
  <si>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</si>
  <si>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</si>
  <si>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</si>
  <si>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</si>
  <si>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</si>
  <si>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</si>
  <si>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</si>
  <si>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</si>
  <si>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</si>
  <si>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</si>
  <si>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</si>
  <si>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</si>
  <si>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</si>
  <si>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</si>
  <si>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</si>
  <si>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</si>
  <si>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</si>
  <si>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</si>
  <si>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</si>
  <si>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</si>
  <si>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</si>
  <si>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</si>
  <si>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</si>
  <si>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</si>
  <si>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</si>
  <si>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</si>
  <si>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</si>
  <si>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</si>
  <si>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</si>
  <si>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</si>
  <si>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</si>
  <si>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</si>
  <si>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</si>
  <si>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</si>
  <si>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</si>
  <si>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</si>
  <si>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</si>
  <si>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</si>
  <si>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</si>
  <si>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</si>
  <si>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</si>
  <si>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</si>
  <si>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</si>
  <si>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</si>
  <si>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</si>
  <si>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</si>
  <si>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</si>
  <si>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</si>
  <si>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</si>
  <si>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</si>
  <si>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</si>
  <si>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</si>
  <si>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</si>
  <si>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</si>
  <si>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</si>
  <si>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</si>
  <si>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</si>
  <si>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</si>
  <si>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</si>
  <si>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</si>
  <si>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</si>
  <si>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</si>
  <si>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</si>
  <si>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</si>
  <si>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</si>
  <si>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</si>
  <si>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</si>
  <si>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</si>
  <si>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</si>
  <si>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</si>
  <si>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</si>
  <si>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</si>
  <si>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</si>
  <si>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</si>
  <si>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</si>
  <si>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</si>
  <si>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</si>
  <si>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</si>
  <si>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</si>
  <si>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</si>
  <si>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</si>
  <si>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</si>
  <si>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</si>
  <si>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</si>
  <si>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</si>
  <si>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</si>
  <si>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</si>
  <si>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</si>
  <si>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</si>
  <si>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</si>
  <si>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</si>
  <si>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</si>
  <si>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</si>
  <si>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</si>
  <si>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</si>
  <si>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</si>
  <si>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</si>
  <si>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</si>
  <si>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</si>
  <si>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</si>
  <si>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</si>
  <si>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</si>
  <si>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</si>
  <si>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</si>
  <si>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</si>
  <si>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</si>
  <si>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</si>
  <si>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</si>
  <si>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</si>
  <si>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</si>
  <si>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</si>
  <si>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</si>
  <si>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</si>
  <si>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</si>
  <si>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</si>
  <si>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</si>
  <si>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</si>
  <si>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</si>
  <si>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</si>
  <si>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</si>
  <si>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</si>
  <si>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</si>
  <si>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</si>
  <si>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</si>
  <si>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</si>
  <si>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</si>
  <si>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</si>
  <si>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</si>
  <si>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</si>
  <si>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</si>
  <si>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</si>
  <si>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</si>
  <si>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</si>
  <si>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</si>
  <si>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</si>
  <si>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</si>
  <si>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</si>
  <si>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</si>
  <si>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</si>
  <si>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</si>
  <si>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</si>
  <si>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</si>
  <si>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</si>
  <si>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</si>
  <si>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</si>
  <si>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</si>
  <si>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</si>
  <si>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</si>
  <si>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</si>
  <si>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</si>
  <si>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</si>
  <si>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</si>
  <si>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</si>
  <si>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</si>
  <si>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</si>
  <si>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</si>
  <si>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</si>
  <si>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</si>
  <si>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</si>
  <si>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</si>
  <si>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</si>
  <si>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</si>
  <si>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</si>
  <si>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</si>
  <si>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</si>
  <si>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</si>
  <si>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</si>
  <si>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</si>
  <si>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</si>
  <si>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</si>
  <si>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</si>
  <si>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</si>
  <si>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</si>
  <si>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</si>
  <si>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</si>
  <si>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</si>
  <si>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</si>
  <si>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</si>
  <si>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</si>
  <si>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</si>
  <si>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</si>
  <si>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</si>
  <si>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</si>
  <si>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</si>
  <si>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</si>
  <si>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</si>
  <si>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</si>
  <si>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</si>
  <si>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</si>
  <si>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</si>
  <si>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</si>
  <si>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</si>
  <si>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</si>
  <si>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</si>
  <si>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</si>
  <si>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</si>
  <si>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</si>
  <si>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</si>
  <si>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</si>
  <si>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</si>
  <si>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</si>
  <si>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</si>
  <si>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</si>
  <si>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</si>
  <si>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</si>
  <si>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</si>
  <si>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</si>
  <si>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</si>
  <si>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</si>
  <si>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</si>
  <si>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</si>
  <si>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</si>
  <si>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</si>
  <si>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</si>
  <si>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</si>
  <si>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</si>
  <si>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</si>
  <si>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</si>
  <si>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</si>
  <si>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</si>
  <si>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</si>
  <si>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</si>
  <si>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</si>
  <si>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</si>
  <si>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</si>
  <si>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</si>
  <si>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</si>
  <si>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</si>
  <si>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</si>
  <si>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</si>
  <si>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</si>
  <si>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</si>
  <si>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</si>
  <si>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</si>
  <si>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</si>
  <si>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</si>
  <si>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</si>
  <si>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</si>
  <si>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</si>
  <si>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</si>
  <si>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</si>
  <si>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</si>
  <si>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</si>
  <si>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</si>
  <si>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</si>
  <si>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</si>
  <si>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</si>
  <si>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</si>
  <si>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</si>
  <si>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</si>
  <si>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</si>
  <si>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</si>
  <si>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</si>
  <si>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</si>
  <si>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</si>
  <si>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</si>
  <si>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</si>
  <si>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</si>
  <si>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</si>
  <si>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</si>
  <si>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</si>
  <si>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</si>
  <si>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</si>
  <si>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</si>
  <si>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</si>
  <si>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</si>
  <si>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</si>
  <si>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</si>
  <si>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</si>
  <si>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</si>
  <si>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</si>
  <si>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</si>
  <si>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</si>
  <si>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</si>
  <si>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</si>
  <si>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</si>
  <si>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</si>
  <si>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</si>
  <si>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</si>
  <si>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</si>
  <si>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</si>
  <si>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</si>
  <si>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</si>
  <si>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</si>
  <si>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</si>
  <si>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</si>
  <si>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</si>
  <si>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</si>
  <si>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</si>
  <si>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</si>
  <si>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</si>
  <si>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</si>
  <si>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</si>
  <si>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</si>
  <si>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</si>
  <si>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</si>
  <si>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</si>
  <si>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</si>
  <si>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</si>
  <si>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</si>
  <si>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</si>
  <si>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</si>
  <si>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</si>
  <si>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</si>
  <si>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</si>
  <si>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</si>
  <si>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</si>
  <si>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</si>
  <si>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</si>
  <si>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</si>
  <si>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</si>
  <si>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</si>
  <si>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</si>
  <si>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</si>
  <si>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</si>
  <si>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</si>
  <si>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</si>
  <si>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</si>
  <si>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</si>
  <si>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</si>
  <si>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</si>
  <si>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</si>
  <si>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</si>
  <si>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</si>
  <si>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</si>
  <si>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</si>
  <si>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</si>
  <si>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</si>
  <si>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</si>
  <si>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</si>
  <si>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</si>
  <si>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</si>
  <si>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</si>
  <si>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</si>
  <si>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</si>
  <si>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</si>
  <si>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</si>
  <si>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</si>
  <si>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</si>
  <si>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</si>
  <si>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</si>
  <si>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</si>
  <si>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</si>
  <si>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</si>
  <si>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</si>
  <si>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</si>
  <si>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</si>
  <si>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</si>
  <si>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</si>
  <si>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</si>
  <si>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</si>
  <si>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</si>
  <si>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</si>
  <si>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</si>
  <si>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</si>
  <si>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</si>
  <si>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</si>
  <si>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</si>
  <si>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</si>
  <si>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</si>
  <si>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</si>
  <si>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</si>
  <si>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</si>
  <si>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</si>
  <si>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</si>
  <si>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</si>
  <si>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</si>
  <si>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</si>
  <si>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</si>
  <si>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</si>
  <si>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</si>
  <si>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</si>
  <si>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</si>
  <si>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</si>
  <si>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</si>
  <si>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</si>
  <si>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</si>
  <si>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</si>
  <si>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</si>
  <si>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</si>
  <si>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</si>
  <si>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</si>
  <si>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</si>
  <si>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</si>
  <si>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</si>
  <si>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</si>
  <si>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</si>
  <si>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</si>
  <si>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</si>
  <si>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</si>
  <si>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</si>
  <si>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</si>
  <si>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</si>
  <si>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</si>
  <si>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</si>
  <si>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</si>
  <si>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</si>
  <si>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</si>
  <si>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</si>
  <si>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</si>
  <si>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</si>
  <si>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</si>
  <si>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</si>
  <si>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</si>
  <si>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</si>
  <si>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</si>
  <si>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</si>
  <si>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</si>
  <si>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</si>
  <si>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</si>
  <si>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</si>
  <si>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</si>
  <si>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</si>
  <si>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</si>
  <si>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</si>
  <si>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</si>
  <si>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</si>
  <si>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</si>
  <si>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</si>
  <si>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</si>
  <si>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</si>
  <si>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</si>
  <si>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</si>
  <si>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</si>
  <si>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</si>
  <si>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</si>
  <si>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</si>
  <si>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</si>
  <si>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</si>
  <si>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</si>
  <si>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</si>
  <si>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</si>
  <si>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</si>
  <si>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</si>
  <si>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</si>
  <si>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</si>
  <si>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</si>
  <si>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</si>
  <si>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</si>
  <si>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</si>
  <si>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</si>
  <si>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</si>
  <si>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</si>
  <si>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</si>
  <si>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</si>
  <si>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</si>
  <si>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</si>
  <si>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</si>
  <si>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</si>
  <si>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</si>
  <si>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</si>
  <si>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</si>
  <si>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</si>
  <si>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</si>
  <si>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</si>
  <si>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</si>
  <si>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</si>
  <si>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</si>
  <si>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</si>
  <si>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</si>
  <si>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</si>
  <si>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</si>
  <si>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</si>
  <si>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</si>
  <si>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</si>
  <si>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</si>
  <si>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</si>
  <si>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</si>
  <si>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</si>
  <si>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</si>
  <si>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</si>
  <si>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</si>
  <si>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</si>
  <si>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</si>
  <si>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</si>
  <si>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</si>
  <si>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</si>
  <si>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</si>
  <si>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</si>
  <si>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</si>
  <si>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</si>
  <si>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</si>
  <si>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</si>
  <si>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</si>
  <si>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</si>
  <si>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</si>
  <si>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</si>
  <si>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</si>
  <si>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</si>
  <si>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</si>
  <si>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</si>
  <si>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</si>
  <si>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</si>
  <si>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</si>
  <si>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</si>
  <si>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</si>
  <si>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</si>
  <si>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</si>
  <si>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</si>
  <si>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</si>
  <si>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</si>
  <si>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</si>
  <si>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</si>
  <si>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</si>
  <si>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</si>
  <si>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</si>
  <si>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</si>
  <si>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</si>
  <si>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</si>
  <si>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</si>
  <si>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</si>
  <si>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</si>
  <si>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</si>
  <si>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</si>
  <si>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</si>
  <si>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</si>
  <si>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</si>
  <si>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</si>
  <si>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</si>
  <si>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</si>
  <si>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</si>
  <si>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</si>
  <si>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</si>
  <si>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</si>
  <si>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</si>
  <si>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</si>
  <si>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</si>
  <si>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</si>
  <si>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</si>
  <si>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</si>
  <si>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</si>
  <si>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</si>
  <si>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</si>
  <si>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</si>
  <si>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</si>
  <si>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</si>
  <si>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</si>
  <si>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</si>
  <si>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</si>
  <si>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</si>
  <si>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</si>
  <si>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</si>
  <si>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</si>
  <si>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</si>
  <si>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</si>
  <si>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</si>
  <si>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</si>
  <si>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</si>
  <si>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</si>
  <si>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</si>
  <si>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</si>
  <si>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</si>
  <si>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</si>
  <si>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</si>
  <si>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</si>
  <si>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</si>
  <si>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</si>
  <si>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</si>
  <si>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</si>
  <si>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</si>
  <si>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</si>
  <si>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</si>
  <si>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</si>
  <si>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</si>
  <si>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</si>
  <si>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</si>
  <si>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</si>
  <si>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</si>
  <si>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</si>
  <si>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</si>
  <si>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</si>
  <si>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</si>
  <si>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</si>
  <si>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</si>
  <si>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</si>
  <si>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</si>
  <si>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</si>
  <si>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</si>
  <si>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</si>
  <si>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</si>
  <si>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</si>
  <si>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</si>
  <si>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</si>
  <si>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</si>
  <si>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</si>
  <si>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</si>
  <si>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</si>
  <si>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</si>
  <si>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</si>
  <si>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</si>
  <si>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</si>
  <si>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</si>
  <si>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</si>
  <si>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</si>
  <si>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</si>
  <si>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</si>
  <si>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</si>
  <si>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</si>
  <si>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</si>
  <si>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</si>
  <si>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</si>
  <si>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</si>
  <si>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</si>
  <si>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</si>
  <si>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</si>
  <si>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</si>
  <si>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</si>
  <si>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</si>
  <si>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</si>
  <si>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</si>
  <si>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</si>
  <si>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</si>
  <si>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</si>
  <si>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</si>
  <si>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</si>
  <si>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</si>
  <si>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</si>
  <si>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</si>
  <si>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</si>
  <si>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</si>
  <si>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</si>
  <si>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</si>
  <si>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</si>
  <si>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</si>
  <si>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</si>
  <si>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</si>
  <si>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</si>
  <si>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</si>
  <si>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</si>
  <si>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</si>
  <si>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</si>
  <si>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</si>
  <si>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</si>
  <si>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</si>
  <si>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</si>
  <si>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</si>
  <si>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</si>
  <si>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</si>
  <si>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</si>
  <si>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</si>
  <si>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</si>
  <si>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</si>
  <si>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</si>
  <si>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</si>
  <si>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</si>
  <si>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</si>
  <si>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</si>
  <si>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</si>
  <si>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</si>
  <si>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</si>
  <si>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</si>
  <si>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</si>
  <si>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</si>
  <si>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</si>
  <si>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</si>
  <si>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</si>
  <si>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</si>
  <si>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</si>
  <si>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</si>
  <si>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</si>
  <si>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</si>
  <si>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</si>
  <si>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</si>
  <si>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</si>
  <si>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</si>
  <si>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</si>
  <si>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</si>
  <si>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</si>
  <si>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</si>
  <si>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</si>
  <si>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</si>
  <si>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</si>
  <si>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</si>
  <si>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</si>
  <si>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</si>
  <si>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</si>
  <si>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</si>
  <si>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</si>
  <si>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</si>
  <si>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</si>
  <si>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</si>
  <si>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</si>
  <si>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</si>
  <si>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</si>
  <si>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</si>
  <si>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</si>
  <si>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</si>
  <si>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</si>
  <si>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</si>
  <si>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</si>
  <si>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</si>
  <si>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</si>
  <si>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</si>
  <si>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</si>
  <si>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</si>
  <si>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</si>
  <si>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</si>
  <si>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</si>
  <si>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</si>
  <si>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</si>
  <si>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</si>
  <si>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</si>
  <si>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</si>
  <si>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</si>
  <si>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</si>
  <si>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</si>
  <si>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</si>
  <si>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</si>
  <si>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</si>
  <si>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</si>
  <si>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</si>
  <si>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</si>
  <si>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</si>
  <si>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</si>
  <si>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</si>
  <si>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</si>
  <si>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</si>
  <si>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</si>
  <si>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</si>
  <si>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</si>
  <si>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</si>
  <si>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</si>
  <si>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</si>
  <si>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</si>
  <si>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</si>
  <si>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</si>
  <si>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</si>
  <si>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</si>
  <si>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</si>
  <si>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</si>
  <si>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</si>
  <si>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</si>
  <si>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</si>
  <si>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</si>
  <si>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</si>
  <si>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</si>
  <si>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</si>
  <si>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</si>
  <si>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</si>
  <si>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</si>
  <si>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</si>
  <si>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</si>
  <si>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</si>
  <si>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</si>
  <si>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</si>
  <si>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</si>
  <si>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</si>
  <si>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</si>
  <si>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</si>
  <si>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</si>
  <si>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</si>
  <si>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</si>
  <si>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</si>
  <si>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</si>
  <si>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</si>
  <si>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</si>
  <si>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</si>
  <si>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</si>
  <si>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</si>
  <si>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</si>
  <si>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</si>
  <si>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</si>
  <si>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</si>
  <si>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</si>
  <si>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</si>
  <si>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</si>
  <si>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</si>
  <si>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</si>
  <si>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</si>
  <si>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</si>
  <si>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</si>
  <si>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</si>
  <si>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</si>
  <si>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</si>
  <si>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</si>
  <si>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</si>
  <si>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</si>
  <si>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</si>
  <si>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</si>
  <si>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</si>
  <si>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</si>
  <si>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</si>
  <si>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</si>
  <si>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</si>
  <si>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</si>
  <si>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</si>
  <si>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</si>
  <si>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</si>
  <si>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</si>
  <si>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</si>
  <si>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</si>
  <si>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</si>
  <si>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</si>
  <si>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</si>
  <si>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</si>
  <si>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</si>
  <si>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</si>
  <si>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</si>
  <si>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</si>
  <si>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</si>
  <si>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</si>
  <si>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</si>
  <si>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</si>
  <si>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</si>
  <si>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</si>
  <si>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</si>
  <si>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</si>
  <si>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</si>
  <si>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</si>
  <si>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</si>
  <si>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</si>
  <si>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</si>
  <si>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</si>
  <si>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</si>
  <si>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</si>
  <si>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</si>
  <si>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</si>
  <si>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</si>
  <si>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</si>
  <si>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</si>
  <si>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</si>
  <si>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</si>
  <si>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</si>
  <si>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</si>
  <si>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</si>
  <si>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</si>
  <si>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</si>
  <si>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</si>
  <si>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</si>
  <si>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</si>
  <si>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</si>
  <si>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</si>
  <si>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</si>
  <si>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</si>
  <si>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</si>
  <si>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</si>
  <si>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</si>
  <si>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</si>
  <si>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</si>
  <si>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</si>
  <si>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</si>
  <si>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</si>
  <si>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</si>
  <si>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</si>
  <si>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</si>
  <si>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</si>
  <si>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</si>
  <si>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</si>
  <si>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</si>
  <si>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</si>
  <si>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</si>
  <si>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</si>
  <si>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</si>
  <si>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</si>
  <si>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</si>
  <si>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</si>
  <si>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</si>
  <si>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</si>
  <si>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</si>
  <si>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</si>
  <si>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</si>
  <si>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</si>
  <si>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</si>
  <si>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</si>
  <si>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</si>
  <si>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</si>
  <si>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</si>
  <si>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</si>
  <si>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</si>
  <si>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</si>
  <si>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</si>
  <si>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</si>
  <si>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</si>
  <si>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</si>
  <si>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</si>
  <si>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</si>
  <si>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</si>
  <si>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</si>
  <si>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</si>
  <si>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</si>
  <si>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</si>
  <si>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</si>
  <si>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</si>
  <si>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</si>
  <si>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</si>
  <si>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</si>
  <si>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</si>
  <si>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</si>
  <si>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</si>
  <si>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</si>
  <si>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</si>
  <si>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</si>
  <si>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</si>
  <si>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</si>
  <si>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</si>
  <si>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</si>
  <si>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</si>
  <si>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</si>
  <si>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</si>
  <si>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</si>
  <si>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</si>
  <si>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</si>
  <si>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</si>
  <si>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</si>
  <si>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</si>
  <si>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</si>
  <si>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</si>
  <si>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</si>
  <si>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</si>
  <si>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</si>
  <si>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</si>
  <si>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</si>
  <si>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</si>
  <si>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</si>
  <si>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</si>
  <si>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</si>
  <si>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</si>
  <si>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</si>
  <si>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</si>
  <si>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</si>
  <si>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</si>
  <si>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</si>
  <si>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</si>
  <si>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</si>
  <si>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</si>
  <si>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</si>
  <si>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</si>
  <si>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</si>
  <si>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</si>
  <si>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</si>
  <si>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</si>
  <si>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</si>
  <si>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</si>
  <si>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</si>
  <si>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</si>
  <si>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</si>
  <si>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</si>
  <si>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</si>
  <si>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</si>
  <si>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</si>
  <si>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</si>
  <si>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</si>
  <si>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</si>
  <si>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</si>
  <si>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</si>
  <si>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</si>
  <si>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</si>
  <si>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</si>
  <si>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</si>
  <si>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</si>
  <si>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</si>
  <si>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</si>
  <si>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</si>
  <si>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</si>
  <si>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</si>
  <si>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</si>
  <si>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</si>
  <si>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</si>
  <si>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</si>
  <si>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</si>
  <si>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</si>
  <si>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</si>
  <si>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</si>
  <si>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</si>
  <si>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</si>
  <si>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</si>
  <si>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</si>
  <si>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</si>
  <si>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</si>
  <si>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</si>
  <si>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</si>
  <si>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</si>
  <si>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</si>
  <si>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</si>
  <si>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</si>
  <si>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</si>
  <si>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</si>
  <si>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</si>
  <si>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</si>
  <si>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</si>
  <si>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</si>
  <si>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</si>
  <si>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</si>
  <si>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</si>
  <si>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</si>
  <si>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</si>
  <si>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</si>
  <si>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</si>
  <si>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</si>
  <si>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</si>
  <si>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</si>
  <si>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</si>
  <si>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</si>
  <si>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</si>
  <si>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</si>
  <si>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</si>
  <si>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</si>
  <si>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</si>
  <si>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</si>
  <si>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</si>
  <si>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</si>
  <si>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</si>
  <si>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</si>
  <si>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</si>
  <si>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</si>
  <si>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</si>
  <si>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</si>
  <si>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</si>
  <si>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</si>
  <si>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</si>
  <si>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</si>
  <si>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</si>
  <si>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</si>
  <si>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</si>
  <si>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</si>
  <si>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</si>
  <si>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</si>
  <si>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</si>
  <si>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</si>
  <si>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</si>
  <si>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</si>
  <si>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</si>
  <si>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</si>
  <si>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</si>
  <si>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</si>
  <si>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</si>
  <si>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</si>
  <si>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</si>
  <si>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</si>
  <si>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</si>
  <si>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</si>
  <si>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Team facing access issue, site located at abandoned tourist village, team will check again at morning</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</si>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</sst>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8" totalsRowShown="0" headerRowDxfId="48" dataDxfId="47" headerRowBorderDxfId="45" tableBorderDxfId="46" totalsRowBorderDxfId="44">
  <autoFilter ref="A1:L3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286.18539398148278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5.690081481479865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45949.133819907409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45949.133819907409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45949.133819907409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45949.133819907409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40"/>
      <c r="E8" s="137"/>
      <c r="F8" s="138"/>
      <c r="G8" s="139">
        <f ca="1">IFERROR(NOW()-F8,"")</f>
        <v>45949.133819907409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45949.133819907409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56"/>
      <c r="E10" s="137"/>
      <c r="F10" s="138"/>
      <c r="G10" s="139">
        <f ca="1">IFERROR(NOW()-F10,"")</f>
        <v>45949.133819907409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45949.133819907409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45949.133819907409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45949.133819907409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45949.133819907409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45949.133819907409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45949.133819907409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45949.133819907409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45949.133819907409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45949.133819907409</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45949.133819907409</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45949.133819907409</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45949.133819907409</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45949.133819907409</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45949.133819907409</v>
      </c>
      <c r="H24" s="138"/>
      <c r="I24" s="136" t="str">
        <f>IFERROR(VLOOKUP(D24,DB!A:F,6,0),"")</f>
        <v/>
      </c>
      <c r="J24" s="136" t="str">
        <f>IFERROR(VLOOKUP(D24,DB!A:G,7,0),"")</f>
        <v/>
      </c>
      <c r="K24" s="140"/>
      <c r="L24" s="141" t="str">
        <f>IFERROR(VLOOKUP(D24,DB!A:I,9,0),"")</f>
        <v/>
      </c>
      <c r="M24" s="67"/>
    </row>
    <row r="25" spans="1:13" ht="15" customHeight="1">
      <c r="A25" s="135"/>
      <c r="B25" s="136" t="str">
        <f>IFERROR(VLOOKUP(D25,DB!A:K,11,0),"")</f>
        <v/>
      </c>
      <c r="C25" s="136"/>
      <c r="D25" s="136"/>
      <c r="E25" s="137"/>
      <c r="F25" s="138"/>
      <c r="G25" s="139">
        <f ca="1">IFERROR(NOW()-F25,"")</f>
        <v>45949.133819907409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45949.133819907409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45949.133819907409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45949.133819907409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45949.133819907409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45949.133819907409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45949.133819907409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45949.133819907409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45949.133819907409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45949.133819907409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45949.133819907409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45949.133819907409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45949.133819907409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45949.133819907409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45949.133819907409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45949.133819907409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45949.133819907409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45949.133819907409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45949.133819907409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45949.133819907409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45949.133819907409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45949.133819907409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45949.133819907409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45949.133819907409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45949.133819907409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45949.133819907409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45949.133819907409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45949.133819907409</v>
      </c>
      <c r="H52" s="138"/>
      <c r="I52" s="136" t="str">
        <f>IFERROR(VLOOKUP(D52,DB!A:F,6,0),"")</f>
        <v/>
      </c>
      <c r="J52" s="136" t="str">
        <f>IFERROR(VLOOKUP(D52,DB!A:G,7,0),"")</f>
        <v/>
      </c>
      <c r="K52" s="140"/>
      <c r="L52" s="141" t="str">
        <f>IFERROR(VLOOKUP(D52,DB!A:I,9,0),"")</f>
        <v/>
      </c>
    </row>
    <row r="53" spans="1:12" ht="15" customHeight="1">
      <c r="A53" s="157"/>
      <c r="B53" s="158" t="str">
        <f>IFERROR(VLOOKUP(D53,DB!A:K,11,0),"")</f>
        <v/>
      </c>
      <c r="C53" s="158"/>
      <c r="D53" s="158"/>
      <c r="E53" s="159"/>
      <c r="F53" s="160"/>
      <c r="G53" s="161">
        <f ca="1">IFERROR(NOW()-F53,"")</f>
        <v>45949.133819907409</v>
      </c>
      <c r="H53" s="160"/>
      <c r="I53" s="158" t="str">
        <f>IFERROR(VLOOKUP(D53,DB!A:F,6,0),"")</f>
        <v/>
      </c>
      <c r="J53" s="158" t="str">
        <f>IFERROR(VLOOKUP(D53,DB!A:G,7,0),"")</f>
        <v/>
      </c>
      <c r="K53" s="162"/>
      <c r="L53" s="163" t="str">
        <f>IFERROR(VLOOKUP(D53,DB!A:I,9,0),"")</f>
        <v/>
      </c>
    </row>
    <row r="54" spans="1:12" ht="15" customHeight="1">
      <c r="A54" s="135"/>
      <c r="B54" s="136" t="str">
        <f>IFERROR(VLOOKUP(D54,DB!A:K,11,0),"")</f>
        <v/>
      </c>
      <c r="C54" s="136"/>
      <c r="D54" s="136"/>
      <c r="E54" s="137"/>
      <c r="F54" s="138"/>
      <c r="G54" s="139">
        <f ca="1">IFERROR(NOW()-F54,"")</f>
        <v>45949.133819907409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45949.133819907409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45949.133819907409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45949.133819907409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45949.133819907409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45949.133819907409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45949.133819907409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45949.133819907409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45949.133819907409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45949.133819907409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45949.133819907409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45949.133819907409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45949.133819907409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45949.133819907409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45949.133819907409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45949.133819907409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45949.133819907409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45949.133819907409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45949.133819907409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45949.133819907409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45949.133819907409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45949.133819907409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45949.133819907409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45949.133819907409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45949.133819907409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45949.133819907409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45949.133819907409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45949.133819907409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45949.133819907409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45949.133819907409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45949.133819907409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45949.133819907409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45949.133819907409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45949.133819907409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45949.133819907409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45949.133819907409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45949.133819907409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45949.133819907409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45949.133819907409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45949.133819907409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45949.133819907409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45949.133819907409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45949.133819907409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45949.133819907409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45949.133819907409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45949.133819907409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45949.133819907409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45949.133819907409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45949.133819907409</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45949.133819907409</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45949.133819907409</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45949.133819907409</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45949.133819907409</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45949.133819907409</v>
      </c>
      <c r="H107" s="138"/>
      <c r="I107" s="136" t="str">
        <f>IFERROR(VLOOKUP(D107,DB!A:F,6,0),"")</f>
        <v/>
      </c>
      <c r="J107" s="136" t="str">
        <f>IFERROR(VLOOKUP(D107,DB!A:G,7,0),"")</f>
        <v/>
      </c>
      <c r="K107" s="140"/>
      <c r="L107" s="141" t="str">
        <f>IFERROR(VLOOKUP(D107,DB!A:I,9,0),"")</f>
        <v/>
      </c>
    </row>
    <row r="108" spans="1:12" ht="15" customHeight="1">
      <c r="A108" s="135"/>
      <c r="B108" s="136" t="str">
        <f>IFERROR(VLOOKUP(D108,DB!A:K,11,0),"")</f>
        <v/>
      </c>
      <c r="C108" s="136"/>
      <c r="D108" s="136"/>
      <c r="E108" s="137"/>
      <c r="F108" s="138"/>
      <c r="G108" s="139">
        <f ca="1">IFERROR(NOW()-F108,"")</f>
        <v>45949.133819907409</v>
      </c>
      <c r="H108" s="138"/>
      <c r="I108" s="136" t="str">
        <f>IFERROR(VLOOKUP(D108,DB!A:F,6,0),"")</f>
        <v/>
      </c>
      <c r="J108" s="136" t="str">
        <f>IFERROR(VLOOKUP(D108,DB!A:G,7,0),"")</f>
        <v/>
      </c>
      <c r="K108" s="140"/>
      <c r="L108" s="141" t="str">
        <f>IFERROR(VLOOKUP(D108,DB!A:I,9,0),"")</f>
        <v/>
      </c>
    </row>
    <row r="109" spans="1:12" ht="15" customHeight="1">
      <c r="A109" s="157"/>
      <c r="B109" s="158" t="str">
        <f>IFERROR(VLOOKUP(D109,DB!A:K,11,0),"")</f>
        <v/>
      </c>
      <c r="C109" s="158"/>
      <c r="D109" s="158"/>
      <c r="E109" s="159"/>
      <c r="F109" s="160"/>
      <c r="G109" s="161">
        <f ca="1">IFERROR(NOW()-F109,"")</f>
        <v>45949.133819907409</v>
      </c>
      <c r="H109" s="160"/>
      <c r="I109" s="158" t="str">
        <f>IFERROR(VLOOKUP(D109,DB!A:F,6,0),"")</f>
        <v/>
      </c>
      <c r="J109" s="158" t="str">
        <f>IFERROR(VLOOKUP(D109,DB!A:G,7,0),"")</f>
        <v/>
      </c>
      <c r="K109" s="162"/>
      <c r="L109" s="163" t="str">
        <f>IFERROR(VLOOKUP(D109,DB!A:I,9,0),"")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142.40673657407751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124.13398194444744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4.638044444443949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45949.133819907409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45949.133819907409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45949.133819907409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45949.133819907409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45949.133819907409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45949.133819907409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45949.133819907409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45949.133819907409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45949.133819907409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45949.133819907409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45949.133819907409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45949.133819907409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45949.133819907409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45949.133819907409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45949.133819907409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45949.133819907409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45949.133819907409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45949.133819907409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45949.133819907409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45949.133819907409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45949.133819907409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45949.133819907409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45949.133819907409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45949.133819907409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45949.133819907409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45949.133819907409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45949.133819907409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45949.133819907409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45949.133819907409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45949.133819907409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45949.133819907409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45949.133819907409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45949.133819907409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45949.133819907409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45949.133819907409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45949.133819907409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45949.133819907409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45949.133819907409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45949.133819907409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45949.133819907409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45949.133819907409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45949.133819907409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45949.133819907409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45949.133819907409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45949.133819907409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45949.133819907409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45949.133819907409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45949.133819907409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45949.133819907409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45949.133819907409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45949.133819907409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45949.133819907409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45949.133819907409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45949.133819907409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45949.133819907409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45949.133819907409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45949.133819907409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45949.133819907409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45949.133819907409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45949.133819907409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45949.133819907409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45949.133819907409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45949.133819907409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45949.133819907409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45949.133819907409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45949.133819907409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45949.133819907409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45949.133819907409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45949.133819907409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45949.133819907409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45949.133819907409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45949.133819907409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45949.133819907409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45949.133819907409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45949.133819907409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45949.133819907409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45949.133819907409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45949.133819907409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45949.133819907409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45949.133819907409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45949.133819907409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45949.133819907409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45949.133819907409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45949.133819907409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45949.133819907409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45949.133819907409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45949.133819907409</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45949.133819907409</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45949.133819907409</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45949.133819907409</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45949.133819907409</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45949.133819907409</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C14" sqref="C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6" ca="1" si="0">IFERROR(NOW()-F2,"-")</f>
        <v>45949.133819907409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45949.133819907409</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45949.133819907409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45949.133819907409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45949.133819907409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45949.133819907409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45949.133819907409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45949.133819907409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45949.133819907409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45949.133819907409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45949.133819907409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45949.133819907409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45949.133819907409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45949.133819907409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45949.133819907409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45949.133819907409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45949.133819907409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45949.133819907409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45949.133819907409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45949.133819907409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45949.133819907409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45949.133819907409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45949.133819907409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45949.133819907409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45949.133819907409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45949.133819907409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45949.133819907409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45949.133819907409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45949.133819907409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45949.133819907409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45949.133819907409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45949.133819907409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45949.133819907409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45949.133819907409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45949.133819907409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45949.133819907409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45949.133819907409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45949.133819907409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45949.133819907409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45949.133819907409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45949.133819907409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45949.133819907409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45949.133819907409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45949.133819907409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45949.133819907409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45949.133819907409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45949.133819907409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45949.133819907409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45949.133819907409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45949.133819907409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45949.133819907409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45949.133819907409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45949.133819907409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45949.133819907409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45949.133819907409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45949.133819907409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45949.133819907409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45949.133819907409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45949.133819907409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45949.133819907409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45949.133819907409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45949.133819907409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45949.133819907409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45949.133819907409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45949.133819907409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45949.133819907409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45949.133819907409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45949.133819907409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45949.133819907409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45949.133819907409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45949.133819907409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45949.133819907409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45949.133819907409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45949.133819907409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45949.133819907409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45949.133819907409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45949.133819907409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45949.133819907409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45949.133819907409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45949.133819907409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45949.133819907409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45949.133819907409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45949.133819907409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45949.133819907409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45949.133819907409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45949.133819907409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45949.133819907409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45949.133819907409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45949.133819907409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45949.133819907409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45949.133819907409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45949.133819907409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45949.133819907409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45949.133819907409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45949.133819907409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45949.133819907409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45949.133819907409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45949.133819907409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45949.133819907409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45949.133819907409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45949.133819907409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45949.133819907409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45949.133819907409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45949.133819907409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45949.133819907409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45949.133819907409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45949.133819907409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45949.133819907409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45949.133819907409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45949.133819907409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45949.133819907409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45949.133819907409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45949.133819907409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45949.133819907409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45949.133819907409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45949.133819907409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45949.133819907409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45949.133819907409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45949.133819907409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45949.133819907409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45949.133819907409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45949.133819907409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45949.133819907409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45949.133819907409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45949.133819907409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45949.133819907409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45949.133819907409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45949.133819907409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45949.133819907409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45949.133819907409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45949.133819907409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45949.133819907409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45949.133819907409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45949.133819907409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45949.133819907409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45949.133819907409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45949.133819907409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45949.133819907409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45949.133819907409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45949.133819907409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45949.133819907409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45949.133819907409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45949.133819907409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45949.133819907409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45949.133819907409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45949.133819907409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45949.133819907409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45949.133819907409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45949.133819907409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45949.133819907409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45949.133819907409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45949.133819907409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45949.133819907409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45949.133819907409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45949.133819907409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45949.133819907409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45949.133819907409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45949.133819907409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45949.133819907409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45949.133819907409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45949.133819907409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45949.133819907409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45949.133819907409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45949.133819907409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45949.133819907409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45949.133819907409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45949.133819907409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45949.133819907409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45949.133819907409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45949.133819907409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45949.133819907409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45949.133819907409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45949.133819907409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45949.133819907409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45949.133819907409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45949.133819907409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45949.133819907409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45949.133819907409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45949.133819907409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45949.133819907409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45949.133819907409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45949.133819907409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45949.133819907409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45949.133819907409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45949.133819907409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45949.133819907409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45949.133819907409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45949.133819907409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45949.133819907409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45949.133819907409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45949.133819907409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45949.133819907409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45949.133819907409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45949.133819907409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45949.133819907409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45949.133819907409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45949.133819907409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45949.133819907409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45949.133819907409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45949.133819907409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45949.133819907409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45949.133819907409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45949.133819907409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45949.133819907409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45949.133819907409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45949.133819907409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45949.133819907409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45949.133819907409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45949.133819907409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45949.133819907409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45949.133819907409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45949.133819907409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45949.133819907409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45949.133819907409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45949.133819907409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45949.133819907409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45949.133819907409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45949.133819907409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45949.133819907409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45949.133819907409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45949.133819907409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45949.133819907409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45949.133819907409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45949.133819907409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45949.133819907409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45949.133819907409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45949.133819907409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45949.133819907409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45949.133819907409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45949.133819907409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45949.133819907409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45949.133819907409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45949.133819907409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45949.133819907409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45949.133819907409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45949.133819907409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45949.133819907409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45949.133819907409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45949.133819907409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45949.133819907409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45949.133819907409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45949.133819907409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45949.133819907409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45949.133819907409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45949.133819907409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45949.133819907409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45949.133819907409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45949.133819907409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45949.133819907409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45949.133819907409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45949.133819907409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45949.133819907409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45949.133819907409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45949.133819907409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45949.133819907409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45949.133819907409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45949.133819907409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45949.133819907409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45949.133819907409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45949.133819907409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45949.133819907409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45949.133819907409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45949.133819907409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45949.133819907409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45949.133819907409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45949.133819907409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45949.133819907409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45949.133819907409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45949.133819907409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45949.133819907409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45949.133819907409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45949.133819907409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45949.133819907409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45949.133819907409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45949.133819907409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45949.133819907409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45949.133819907409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45949.133819907409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45949.133819907409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45949.133819907409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45949.133819907409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45949.133819907409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45949.133819907409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45949.133819907409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45949.133819907409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45949.133819907409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45949.133819907409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45949.133819907409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45949.133819907409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45949.133819907409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45949.133819907409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45949.133819907409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45949.133819907409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45949.133819907409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45949.133819907409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45949.133819907409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45949.133819907409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45949.133819907409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45949.133819907409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45949.133819907409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45949.133819907409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45949.133819907409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45949.133819907409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45949.133819907409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45949.133819907409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45949.133819907409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45949.133819907409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45949.133819907409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45949.133819907409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45949.133819907409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45949.133819907409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45949.133819907409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45949.133819907409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45949.133819907409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45949.133819907409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45949.133819907409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45949.133819907409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45949.133819907409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45949.133819907409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45949.133819907409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45949.133819907409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45949.133819907409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45949.133819907409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45949.133819907409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45949.133819907409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45949.133819907409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45949.133819907409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45949.133819907409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45949.133819907409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45949.133819907409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45949.133819907409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45949.133819907409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45949.133819907409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45949.133819907409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45949.133819907409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45949.133819907409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45949.133819907409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45949.133819907409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45949.133819907409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45949.133819907409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45949.133819907409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45949.133819907409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45949.133819907409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45949.133819907409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45949.133819907409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45949.133819907409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45949.133819907409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45949.133819907409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45949.133819907409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45949.133819907409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45949.133819907409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45949.133819907409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45949.133819907409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45949.133819907409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45949.133819907409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45949.133819907409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45949.133819907409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45949.133819907409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45949.133819907409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45949.133819907409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45949.133819907409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45949.133819907409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45949.133819907409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45949.133819907409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45949.133819907409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45949.133819907409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45949.133819907409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45949.133819907409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45949.133819907409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45949.133819907409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45949.133819907409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45949.133819907409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45949.133819907409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45949.133819907409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45949.133819907409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45949.133819907409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45949.133819907409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45949.133819907409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45949.133819907409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45949.133819907409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45949.133819907409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45949.133819907409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45949.133819907409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45949.133819907409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45949.133819907409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45949.133819907409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45949.133819907409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45949.133819907409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45949.133819907409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45949.133819907409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45949.133819907409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45949.133819907409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45949.133819907409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45949.133819907409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45949.133819907409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45949.133819907409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45949.133819907409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45949.133819907409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45949.133819907409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45949.133819907409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45949.133819907409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45949.133819907409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45949.133819907409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45949.133819907409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45949.133819907409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45949.133819907409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45949.133819907409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45949.133819907409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45949.133819907409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45949.133819907409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45949.133819907409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45949.133819907409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45949.133819907409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45949.133819907409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45949.133819907409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45949.133819907409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45949.133819907409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45949.133819907409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45949.133819907409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45949.133819907409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45949.133819907409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45949.133819907409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45949.133819907409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45949.133819907409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45949.133819907409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45949.133819907409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45949.133819907409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45949.133819907409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45949.133819907409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45949.133819907409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45949.133819907409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45949.133819907409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45949.133819907409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45949.133819907409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45949.133819907409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45949.133819907409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45949.133819907409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45949.133819907409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45949.133819907409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45949.133819907409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45949.133819907409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45949.133819907409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45949.133819907409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45949.133819907409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45949.133819907409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45949.133819907409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45949.133819907409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45949.133819907409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45949.133819907409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45949.133819907409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45949.133819907409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45949.133819907409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45949.133819907409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45949.133819907409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45949.133819907409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45949.133819907409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45949.133819907409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45949.133819907409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45949.133819907409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45949.133819907409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45949.133819907409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45949.133819907409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45949.133819907409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45949.133819907409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45949.133819907409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45949.133819907409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45949.133819907409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45949.133819907409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45949.133819907409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45949.133819907409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45949.133819907409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45949.133819907409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45949.133819907409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45949.133819907409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45949.133819907409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45949.133819907409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45949.133819907409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45949.133819907409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45949.133819907409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45949.133819907409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45949.133819907409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45949.133819907409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45949.133819907409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45949.133819907409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45949.133819907409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45949.133819907409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45949.133819907409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45949.133819907409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45949.133819907409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45949.133819907409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45949.133819907409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45949.133819907409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45949.133819907409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45949.133819907409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45949.133819907409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45949.133819907409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45949.133819907409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45949.133819907409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45949.133819907409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45949.133819907409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45949.133819907409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45949.133819907409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45949.133819907409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45949.133819907409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45949.133819907409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45949.133819907409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45949.133819907409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45949.133819907409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45949.133819907409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45949.133819907409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45949.133819907409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45949.133819907409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45949.133819907409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45949.133819907409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45949.133819907409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45949.133819907409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45949.133819907409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45949.133819907409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45949.133819907409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45949.133819907409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45949.133819907409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45949.133819907409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45949.133819907409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45949.133819907409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45949.133819907409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45949.133819907409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45949.133819907409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45949.133819907409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45949.133819907409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45949.133819907409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45949.133819907409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45949.133819907409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45949.133819907409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45949.133819907409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45949.133819907409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45949.133819907409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45949.133819907409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45949.133819907409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45949.133819907409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45949.133819907409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45949.133819907409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45949.133819907409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45949.133819907409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45949.133819907409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45949.133819907409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45949.133819907409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45949.133819907409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45949.133819907409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45949.133819907409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45949.133819907409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45949.133819907409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45949.133819907409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45949.133819907409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45949.133819907409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45949.133819907409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45949.133819907409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45949.133819907409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45949.133819907409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45949.133819907409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45949.133819907409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45949.133819907409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45949.133819907409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45949.133819907409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45949.133819907409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45949.133819907409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45949.133819907409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45949.133819907409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45949.133819907409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45949.133819907409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45949.133819907409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45949.133819907409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45949.133819907409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45949.133819907409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45949.133819907409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45949.133819907409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45949.133819907409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45949.133819907409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45949.133819907409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45949.133819907409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45949.133819907409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45949.133819907409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45949.133819907409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45949.133819907409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45949.133819907409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45949.133819907409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45949.133819907409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45949.133819907409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45949.133819907409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45949.133819907409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45949.133819907409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45949.133819907409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45949.133819907409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45949.133819907409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45949.133819907409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45949.133819907409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45949.133819907409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45949.133819907409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45949.133819907409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45949.133819907409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45949.133819907409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45949.133819907409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45949.133819907409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45949.133819907409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45949.133819907409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45949.133819907409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45949.133819907409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45949.133819907409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45949.133819907409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45949.133819907409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45949.133819907409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45949.133819907409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45949.133819907409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45949.133819907409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45949.133819907409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45949.133819907409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45949.133819907409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45949.133819907409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45949.133819907409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45949.133819907409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45949.133819907409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45949.133819907409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45949.133819907409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45949.133819907409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45949.133819907409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45949.133819907409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45949.133819907409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45949.133819907409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45949.133819907409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45949.133819907409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45949.133819907409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45949.133819907409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45949.133819907409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45949.133819907409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45949.133819907409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45949.133819907409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45949.133819907409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45949.133819907409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45949.133819907409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45949.133819907409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45949.133819907409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45949.133819907409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45949.133819907409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45949.133819907409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45949.133819907409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45949.133819907409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45949.133819907409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45949.133819907409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45949.133819907409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45949.133819907409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45949.133819907409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45949.133819907409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45949.133819907409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45949.133819907409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45949.133819907409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45949.133819907409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45949.133819907409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45949.133819907409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45949.133819907409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45949.133819907409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45949.133819907409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45949.133819907409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45949.133819907409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45949.133819907409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45949.133819907409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45949.133819907409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45949.133819907409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45949.133819907409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45949.133819907409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45949.133819907409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45949.133819907409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45949.133819907409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45949.133819907409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45949.133819907409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45949.133819907409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45949.133819907409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45949.133819907409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45949.133819907409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45949.133819907409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45949.133819907409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45949.133819907409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45949.133819907409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45949.133819907409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45949.133819907409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45949.133819907409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45949.133819907409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45949.133819907409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45949.133819907409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45949.133819907409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45949.133819907409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45949.133819907409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45949.133819907409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45949.133819907409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45949.133819907409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45949.133819907409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45949.133819907409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45949.133819907409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45949.133819907409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45949.133819907409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45949.133819907409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45949.133819907409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45949.133819907409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45949.133819907409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45949.133819907409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45949.133819907409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45949.133819907409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45949.133819907409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45949.133819907409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45949.133819907409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45949.133819907409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45949.133819907409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45949.133819907409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45949.133819907409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45949.133819907409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45949.133819907409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45949.133819907409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45949.133819907409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45949.133819907409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45949.133819907409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45949.133819907409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45949.133819907409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45949.133819907409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45949.133819907409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45949.133819907409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45949.133819907409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45949.133819907409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45949.133819907409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45949.133819907409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45949.133819907409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45949.133819907409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45949.133819907409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45949.133819907409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45949.133819907409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45949.133819907409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45949.133819907409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45949.133819907409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45949.133819907409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45949.133819907409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45949.133819907409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45949.133819907409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45949.133819907409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45949.133819907409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45949.133819907409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45949.133819907409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45949.133819907409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45949.133819907409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45949.133819907409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45949.133819907409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45949.133819907409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45949.133819907409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45949.133819907409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45949.133819907409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45949.133819907409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45949.133819907409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45949.133819907409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45949.133819907409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45949.133819907409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45949.133819907409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45949.133819907409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45949.133819907409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45949.133819907409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45949.133819907409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45949.133819907409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45949.133819907409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45949.133819907409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45949.133819907409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45949.133819907409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45949.133819907409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45949.133819907409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45949.133819907409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45949.133819907409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45949.133819907409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45949.133819907409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45949.133819907409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45949.133819907409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45949.133819907409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45949.133819907409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45949.133819907409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45949.133819907409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45949.133819907409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45949.133819907409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45949.133819907409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45949.133819907409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45949.133819907409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45949.133819907409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45949.133819907409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45949.133819907409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45949.133819907409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45949.133819907409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45949.133819907409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45949.133819907409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45949.133819907409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45949.133819907409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45949.133819907409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45949.133819907409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45949.133819907409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45949.133819907409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45949.133819907409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45949.133819907409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45949.133819907409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45949.133819907409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45949.133819907409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45949.133819907409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45949.133819907409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45949.133819907409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45949.133819907409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45949.133819907409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45949.133819907409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45949.133819907409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45949.133819907409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45949.133819907409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45949.133819907409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45949.133819907409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45949.133819907409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45949.133819907409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45949.133819907409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45949.133819907409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45949.133819907409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45949.133819907409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45949.133819907409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45949.133819907409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45949.133819907409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45949.133819907409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45949.133819907409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45949.133819907409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45949.133819907409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45949.133819907409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45949.133819907409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45949.133819907409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45949.133819907409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45949.133819907409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45949.133819907409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45949.133819907409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45949.133819907409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45949.133819907409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45949.133819907409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45949.133819907409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45949.133819907409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45949.133819907409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45949.133819907409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45949.133819907409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45949.133819907409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45949.133819907409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45949.133819907409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45949.133819907409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45949.133819907409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45949.133819907409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45949.133819907409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45949.133819907409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45949.133819907409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45949.133819907409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45949.133819907409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45949.133819907409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45949.133819907409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45949.133819907409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45949.133819907409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45949.133819907409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45949.133819907409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45949.133819907409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45949.133819907409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45949.133819907409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45949.133819907409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45949.133819907409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45949.133819907409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45949.133819907409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45949.133819907409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45949.133819907409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45949.133819907409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45949.133819907409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45949.133819907409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45949.133819907409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45949.133819907409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45949.133819907409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45949.133819907409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45949.133819907409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45949.133819907409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45949.133819907409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45949.133819907409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45949.133819907409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45949.133819907409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45949.133819907409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45949.133819907409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45949.133819907409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45949.133819907409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45949.133819907409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45949.133819907409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45949.133819907409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45949.133819907409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45949.133819907409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45949.133819907409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45949.133819907409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45949.133819907409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45949.133819907409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45949.133819907409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45949.133819907409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45949.133819907409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45949.133819907409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45949.133819907409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45949.133819907409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45949.133819907409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45949.133819907409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45949.133819907409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45949.133819907409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45949.133819907409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45949.133819907409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45949.133819907409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45949.133819907409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45949.133819907409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45949.133819907409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45949.133819907409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45949.133819907409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45949.133819907409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45949.133819907409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45949.133819907409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45949.133819907409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45949.133819907409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45949.133819907409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45949.133819907409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45949.133819907409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45949.133819907409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45949.133819907409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45949.133819907409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45949.133819907409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45949.133819907409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45949.133819907409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45949.133819907409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45949.133819907409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45949.133819907409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45949.133819907409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45949.133819907409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45949.133819907409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45949.133819907409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45949.133819907409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45949.133819907409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45949.133819907409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45949.133819907409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45949.133819907409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45949.133819907409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45949.133819907409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45949.133819907409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45949.133819907409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45949.133819907409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45949.133819907409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45949.133819907409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45949.133819907409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45949.133819907409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45949.133819907409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45949.133819907409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45949.133819907409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45949.133819907409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45949.133819907409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45949.133819907409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45949.133819907409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45949.133819907409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45949.133819907409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45949.133819907409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45949.133819907409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45949.133819907409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45949.133819907409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45949.133819907409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45949.133819907409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45949.133819907409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45949.133819907409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45949.133819907409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45949.133819907409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45949.133819907409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45949.133819907409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45949.133819907409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45949.133819907409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45949.133819907409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45949.133819907409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45949.133819907409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45949.133819907409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45949.133819907409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45949.133819907409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45949.133819907409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45949.133819907409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45949.133819907409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45949.133819907409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45949.133819907409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45949.133819907409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45949.133819907409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45949.133819907409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45949.133819907409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45949.133819907409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45949.133819907409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45949.133819907409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45949.133819907409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45949.133819907409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45949.133819907409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45949.133819907409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45949.133819907409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45949.133819907409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45949.133819907409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45949.133819907409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45949.133819907409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45949.133819907409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45949.133819907409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45949.133819907409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45949.133819907409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45949.133819907409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45949.133819907409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45949.133819907409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45949.133819907409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45949.133819907409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45949.133819907409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45949.133819907409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45949.133819907409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45949.133819907409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45949.133819907409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45949.133819907409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45949.133819907409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45949.133819907409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45949.133819907409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45949.133819907409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45949.133819907409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45949.133819907409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45949.133819907409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45949.133819907409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45949.133819907409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45949.133819907409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45949.133819907409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45949.133819907409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45949.133819907409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45949.133819907409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45949.133819907409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45949.133819907409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45949.133819907409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45949.133819907409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45949.133819907409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45949.133819907409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45949.133819907409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45949.133819907409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45949.133819907409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45949.133819907409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45949.133819907409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45949.133819907409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45949.133819907409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45949.133819907409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45949.133819907409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45949.133819907409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45949.133819907409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45949.133819907409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45949.133819907409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45949.133819907409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45949.133819907409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45949.133819907409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45949.133819907409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45949.133819907409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45949.133819907409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45949.133819907409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45949.133819907409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45949.133819907409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45949.133819907409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45949.133819907409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45949.133819907409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45949.133819907409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45949.133819907409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45949.133819907409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45949.133819907409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45949.133819907409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45949.133819907409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45949.133819907409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45949.133819907409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45949.133819907409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45949.133819907409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45949.133819907409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45949.133819907409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45949.133819907409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45949.133819907409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45949.133819907409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45949.133819907409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45949.133819907409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45949.133819907409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45949.133819907409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45949.133819907409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45949.133819907409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45949.133819907409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45949.133819907409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45949.133819907409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45949.133819907409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45949.133819907409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45949.133819907409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45949.133819907409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45949.133819907409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45949.133819907409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45949.133819907409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45949.133819907409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45949.133819907409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45949.133819907409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45949.133819907409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45949.133819907409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45949.133819907409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45949.133819907409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45949.133819907409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45949.133819907409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45949.133819907409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45949.133819907409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45949.133819907409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45949.133819907409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45949.133819907409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45949.133819907409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45949.133819907409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45949.133819907409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45949.133819907409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45949.133819907409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45949.133819907409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45949.133819907409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45949.133819907409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45949.133819907409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45949.133819907409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45949.133819907409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45949.133819907409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45949.133819907409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45949.133819907409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45949.133819907409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45949.133819907409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45949.133819907409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45949.133819907409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45949.133819907409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45949.133819907409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45949.133819907409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45949.133819907409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45949.133819907409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45949.133819907409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45949.133819907409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45949.133819907409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45949.133819907409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45949.133819907409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45949.133819907409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45949.133819907409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45949.133819907409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45949.133819907409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45949.133819907409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45949.133819907409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45949.133819907409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45949.133819907409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45949.133819907409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45949.133819907409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45949.133819907409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45949.133819907409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45949.133819907409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45949.133819907409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45949.133819907409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45949.133819907409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45949.133819907409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45949.133819907409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45949.133819907409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45949.133819907409</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245.65310231481271</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1.6387273148138775</v>
      </c>
      <c r="H3" s="125">
        <v>45947.457812499997</v>
      </c>
      <c r="I3" s="121" t="str">
        <f>IFERROR(VLOOKUP(D3,DB!A:F,6,0),"")</f>
        <v>SCECO</v>
      </c>
      <c r="J3" s="121" t="str">
        <f>IFERROR(VLOOKUP(D3,DB!A:G,7,0),"")</f>
        <v>Dead</v>
      </c>
      <c r="K3" s="127" t="s">
        <v>39057</v>
      </c>
      <c r="L3" s="123" t="str">
        <f>IFERROR(VLOOKUP(D3,DB!A:I,9,0),"")</f>
        <v>Latis</v>
      </c>
    </row>
    <row r="4" spans="1:16" ht="30.75">
      <c r="A4" s="121" t="s">
        <v>39058</v>
      </c>
      <c r="B4" s="121" t="str">
        <f>IFERROR(VLOOKUP(D4,DB!A:K,11,0),"")</f>
        <v>R4</v>
      </c>
      <c r="C4" s="122">
        <v>1</v>
      </c>
      <c r="D4" s="123" t="s">
        <v>27578</v>
      </c>
      <c r="E4" s="100" t="s">
        <v>38964</v>
      </c>
      <c r="F4" s="125"/>
      <c r="G4" s="126">
        <f ca="1">IFERROR(NOW()-F4,"")</f>
        <v>45949.133819907409</v>
      </c>
      <c r="H4" s="125">
        <v>45948.938356481478</v>
      </c>
      <c r="I4" s="121" t="str">
        <f>IFERROR(VLOOKUP(D4,DB!A:F,6,0),"")</f>
        <v>SCECO</v>
      </c>
      <c r="J4" s="121" t="str">
        <f>IFERROR(VLOOKUP(D4,DB!A:G,7,0),"")</f>
        <v>Dead</v>
      </c>
      <c r="K4" s="127" t="s">
        <v>39059</v>
      </c>
      <c r="L4" s="123" t="str">
        <f>IFERROR(VLOOKUP(D4,DB!A:I,9,0),"")</f>
        <v>Latis</v>
      </c>
    </row>
    <row r="5" spans="1:16" ht="15" customHeight="1">
      <c r="A5" s="121" t="s">
        <v>39058</v>
      </c>
      <c r="B5" s="121" t="str">
        <f>IFERROR(VLOOKUP(D5,DB!A:K,11,0),"")</f>
        <v>R4</v>
      </c>
      <c r="C5" s="122">
        <v>3</v>
      </c>
      <c r="D5" s="123" t="s">
        <v>35060</v>
      </c>
      <c r="E5" s="100" t="s">
        <v>38964</v>
      </c>
      <c r="F5" s="125"/>
      <c r="G5" s="126">
        <f ca="1">IFERROR(NOW()-F5,"")</f>
        <v>45949.133819907409</v>
      </c>
      <c r="H5" s="125">
        <v>45948.956307870372</v>
      </c>
      <c r="I5" s="121" t="str">
        <f>IFERROR(VLOOKUP(D5,DB!A:F,6,0),"")</f>
        <v>Generator-SG</v>
      </c>
      <c r="J5" s="121" t="str">
        <f>IFERROR(VLOOKUP(D5,DB!A:G,7,0),"")</f>
        <v>No BB Shifted</v>
      </c>
      <c r="K5" s="127" t="s">
        <v>39060</v>
      </c>
      <c r="L5" s="123" t="str">
        <f>IFERROR(VLOOKUP(D5,DB!A:I,9,0),"")</f>
        <v>Latis</v>
      </c>
    </row>
    <row r="6" spans="1:16" ht="15" customHeight="1">
      <c r="A6" s="121"/>
      <c r="B6" s="121" t="str">
        <f>IFERROR(VLOOKUP(D6,DB!A:K,11,0),"")</f>
        <v/>
      </c>
      <c r="C6" s="122"/>
      <c r="D6" s="123"/>
      <c r="E6" s="100"/>
      <c r="F6" s="125"/>
      <c r="G6" s="126">
        <f ca="1">IFERROR(NOW()-F6,"")</f>
        <v>45949.133819907409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45949.133819907409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45949.133819907409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45949.133819907409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45949.133819907409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45949.133819907409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45949.133819907409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45949.133819907409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45949.133819907409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45949.133819907409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45949.133819907409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45949.133819907409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45949.133819907409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45949.133819907409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45949.133819907409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45949.133819907409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45949.133819907409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45949.133819907409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45949.133819907409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45949.133819907409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45949.133819907409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45949.133819907409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45949.133819907409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45949.133819907409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45949.133819907409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45949.133819907409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45949.133819907409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45949.133819907409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45949.133819907409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45949.133819907409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45949.133819907409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45949.133819907409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45949.133819907409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45949.133819907409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45949.133819907409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45949.133819907409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45949.133819907409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45949.133819907409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45949.133819907409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45949.133819907409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45949.133819907409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45949.133819907409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45949.133819907409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45949.133819907409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45949.133819907409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45949.133819907409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45949.133819907409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45949.133819907409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45949.133819907409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45949.133819907409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45949.133819907409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45949.133819907409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45949.133819907409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45949.133819907409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45949.133819907409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45949.133819907409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45949.133819907409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45949.133819907409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45949.133819907409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45949.133819907409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45949.133819907409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45949.133819907409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45949.133819907409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45949.133819907409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45949.133819907409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45949.133819907409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45949.133819907409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45949.133819907409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45949.133819907409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45949.133819907409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45949.133819907409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45949.133819907409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45949.133819907409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45949.133819907409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45949.133819907409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45949.133819907409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45949.133819907409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45949.133819907409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45949.133819907409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45949.133819907409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45949.133819907409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45949.133819907409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45949.133819907409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45949.133819907409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45949.133819907409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45949.133819907409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45949.133819907409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45949.133819907409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45949.133819907409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45949.133819907409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45949.133819907409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45949.133819907409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45949.133819907409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45949.133819907409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45949.133819907409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45949.133819907409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45949.133819907409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45949.133819907409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45949.133819907409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45949.133819907409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45949.133819907409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45949.133819907409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45949.133819907409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45949.133819907409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45949.133819907409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45949.133819907409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45949.133819907409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45949.133819907409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45949.133819907409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45949.133819907409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45949.133819907409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45949.133819907409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45949.133819907409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45949.133819907409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45949.133819907409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45949.133819907409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45949.133819907409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45949.133819907409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45949.133819907409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45949.133819907409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45949.133819907409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45949.133819907409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45949.133819907409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45949.133819907409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45949.133819907409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45949.133819907409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45949.133819907409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45949.133819907409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45949.133819907409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45949.133819907409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45949.133819907409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45949.133819907409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45949.133819907409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45949.133819907409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45949.133819907409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45949.133819907409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45949.133819907409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45949.133819907409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45949.133819907409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45949.133819907409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45949.133819907409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45949.133819907409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45949.133819907409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45949.133819907409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45949.133819907409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45949.133819907409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45949.133819907409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45949.133819907409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45949.133819907409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45949.133819907409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45949.133819907409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45949.133819907409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45949.133819907409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45949.133819907409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45949.133819907409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45949.133819907409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45949.133819907409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45949.133819907409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45949.133819907409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45949.133819907409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45949.133819907409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45949.133819907409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45949.133819907409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45949.133819907409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45949.133819907409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45949.133819907409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45949.133819907409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45949.133819907409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45949.133819907409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45949.133819907409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45949.133819907409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45949.133819907409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45949.133819907409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45949.133819907409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45949.133819907409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45949.133819907409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45949.133819907409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45949.133819907409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45949.133819907409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45949.133819907409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45949.133819907409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45949.133819907409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45949.133819907409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45949.133819907409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45949.133819907409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45949.133819907409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45949.133819907409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45949.133819907409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45949.133819907409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45949.133819907409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45949.133819907409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45949.133819907409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45949.133819907409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45949.133819907409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45949.133819907409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45949.133819907409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45949.133819907409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45949.133819907409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45949.133819907409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45949.133819907409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45949.133819907409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45949.133819907409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45949.133819907409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45949.133819907409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45949.133819907409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45949.133819907409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45949.133819907409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45949.133819907409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45949.133819907409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45949.133819907409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45949.133819907409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45949.133819907409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45949.133819907409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45949.133819907409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45949.133819907409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45949.133819907409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45949.133819907409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45949.133819907409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45949.133819907409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45949.133819907409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45949.133819907409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45949.133819907409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45949.133819907409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45949.133819907409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45949.133819907409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45949.133819907409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45949.133819907409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45949.133819907409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45949.133819907409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45949.133819907409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45949.133819907409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45949.133819907409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45949.133819907409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45949.133819907409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45949.133819907409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45949.133819907409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45949.133819907409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45949.133819907409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45949.133819907409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45949.133819907409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45949.133819907409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45949.133819907409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45949.133819907409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45949.133819907409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45949.133819907409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45949.133819907409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45949.133819907409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45949.133819907409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45949.133819907409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45949.133819907409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45949.133819907409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45949.133819907409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45949.133819907409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45949.133819907409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45949.133819907409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45949.133819907409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45949.133819907409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45949.133819907409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45949.133819907409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45949.133819907409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45949.133819907409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45949.133819907409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45949.133819907409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45949.133819907409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45949.133819907409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45949.133819907409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45949.133819907409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45949.133819907409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45949.133819907409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45949.133819907409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45949.133819907409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45949.133819907409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45949.133819907409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45949.133819907409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45949.133819907409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45949.133819907409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45949.133819907409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45949.133819907409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45949.133819907409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45949.133819907409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45949.133819907409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45949.133819907409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45949.133819907409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45949.133819907409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45949.133819907409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45949.133819907409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45949.133819907409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45949.133819907409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45949.133819907409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45949.133819907409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45949.133819907409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45949.133819907409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45949.133819907409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45949.133819907409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45949.133819907409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45949.133819907409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45949.133819907409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45949.133819907409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45949.133819907409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45949.133819907409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45949.133819907409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45949.133819907409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45949.133819907409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45949.133819907409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45949.133819907409</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45949.133819907409</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45949.133819907409</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45949.133819907409</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45949.133819907409</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45949.133819907409</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45949.133819907409</v>
      </c>
      <c r="H316" s="125"/>
      <c r="I316" s="121" t="str">
        <f>IFERROR(VLOOKUP(D316,DB!A:F,6,0),"")</f>
        <v/>
      </c>
      <c r="J316" s="121" t="str">
        <f>IFERROR(VLOOKUP(D316,DB!A:G,7,0),"")</f>
        <v/>
      </c>
      <c r="K316" s="127"/>
      <c r="L316" s="123" t="str">
        <f>IFERROR(VLOOKUP(D316,DB!A:I,9,0),"")</f>
        <v/>
      </c>
    </row>
    <row r="317" spans="1:12" ht="15" customHeight="1">
      <c r="A317" s="121"/>
      <c r="B317" s="121" t="str">
        <f>IFERROR(VLOOKUP(D317,DB!A:K,11,0),"")</f>
        <v/>
      </c>
      <c r="C317" s="122"/>
      <c r="D317" s="123"/>
      <c r="E317" s="124"/>
      <c r="F317" s="125"/>
      <c r="G317" s="126">
        <f ca="1">IFERROR(NOW()-F317,"")</f>
        <v>45949.133819907409</v>
      </c>
      <c r="H317" s="125"/>
      <c r="I317" s="121" t="str">
        <f>IFERROR(VLOOKUP(D317,DB!A:F,6,0),"")</f>
        <v/>
      </c>
      <c r="J317" s="121" t="str">
        <f>IFERROR(VLOOKUP(D317,DB!A:G,7,0),"")</f>
        <v/>
      </c>
      <c r="K317" s="127"/>
      <c r="L317" s="123" t="str">
        <f>IFERROR(VLOOKUP(D317,DB!A:I,9,0),"")</f>
        <v/>
      </c>
    </row>
    <row r="318" spans="1:12" ht="15" customHeight="1">
      <c r="A318" s="128"/>
      <c r="B318" s="128" t="str">
        <f>IFERROR(VLOOKUP(D318,DB!A:K,11,0),"")</f>
        <v/>
      </c>
      <c r="C318" s="129"/>
      <c r="D318" s="130"/>
      <c r="E318" s="131"/>
      <c r="F318" s="132"/>
      <c r="G318" s="133">
        <f ca="1">IFERROR(NOW()-F318,"")</f>
        <v>45949.133819907409</v>
      </c>
      <c r="H318" s="132"/>
      <c r="I318" s="128" t="str">
        <f>IFERROR(VLOOKUP(D318,DB!A:F,6,0),"")</f>
        <v/>
      </c>
      <c r="J318" s="128" t="str">
        <f>IFERROR(VLOOKUP(D318,DB!A:G,7,0),"")</f>
        <v/>
      </c>
      <c r="K318" s="134"/>
      <c r="L318" s="130" t="str">
        <f>IFERROR(VLOOKUP(D318,DB!A:I,9,0),"")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57.301759722220595</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1">
        <f t="shared" ref="G3" ca="1" si="0">IFERROR(NOW()-F3,"")</f>
        <v>22.94494259259227</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4.3622458333338727</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39045</v>
      </c>
      <c r="F5" s="165">
        <v>45948.661111111112</v>
      </c>
      <c r="G5" s="166">
        <f ca="1">IFERROR(NOW()-F5,"")</f>
        <v>0.47270879629650153</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45949.133819907409</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45949.133819907409</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45949.133819907409</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45949.133819907409</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45949.133819907409</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45949.133819907409</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45949.133819907409</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45949.133819907409</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45949.133819907409</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45949.133819907409</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45949.133819907409</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45949.133819907409</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45949.133819907409</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45949.133819907409</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45949.133819907409</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45949.133819907409</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45949.133819907409</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45949.133819907409</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45949.133819907409</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45949.133819907409</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45949.133819907409</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45949.133819907409</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45949.133819907409</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45949.133819907409</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45949.133819907409</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45949.133819907409</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45949.133819907409</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45949.133819907409</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45949.133819907409</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45949.133819907409</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45949.133819907409</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45949.133819907409</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45949.133819907409</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45949.133819907409</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45949.133819907409</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45949.133819907409</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45949.133819907409</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45949.133819907409</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45949.133819907409</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45949.133819907409</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45949.133819907409</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45949.133819907409</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45949.133819907409</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45949.133819907409</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45949.133819907409</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45949.133819907409</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45949.133819907409</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45949.133819907409</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45949.133819907409</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45949.133819907409</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45949.133819907409</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45949.133819907409</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45949.133819907409</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45949.133819907409</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45949.133819907409</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45949.133819907409</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45949.133819907409</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45949.133819907409</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45949.133819907409</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45949.133819907409</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45949.133819907409</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45949.133819907409</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45949.133819907409</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45949.133819907409</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45949.133819907409</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45949.133819907409</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45949.133819907409</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45949.133819907409</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45949.133819907409</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45949.133819907409</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45949.133819907409</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45949.133819907409</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45949.133819907409</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45949.133819907409</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45949.133819907409</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45949.133819907409</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45949.133819907409</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45949.133819907409</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45949.133819907409</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45949.133819907409</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45949.133819907409</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45949.133819907409</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45949.133819907409</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45949.133819907409</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45949.133819907409</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45949.133819907409</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45949.133819907409</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45949.133819907409</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45949.133819907409</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45949.133819907409</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45949.133819907409</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45949.133819907409</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45949.133819907409</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45949.133819907409</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45949.133819907409</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45949.133819907409</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45949.133819907409</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45949.133819907409</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45949.133819907409</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45949.133819907409</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45949.133819907409</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45949.133819907409</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45949.133819907409</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45949.133819907409</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45949.133819907409</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45949.133819907409</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45949.133819907409</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45949.133819907409</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45949.133819907409</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45949.133819907409</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45949.133819907409</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45949.133819907409</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45949.133819907409</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45949.133819907409</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45949.133819907409</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45949.133819907409</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45949.133819907409</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45949.133819907409</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45949.133819907409</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45949.133819907409</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45949.133819907409</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45949.133819907409</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45949.133819907409</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45949.133819907409</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45949.133819907409</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45949.133819907409</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45949.133819907409</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45949.133819907409</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45949.133819907409</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45949.133819907409</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45949.133819907409</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45949.133819907409</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45949.133819907409</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45949.133819907409</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45949.133819907409</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45949.133819907409</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45949.133819907409</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45949.133819907409</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45949.133819907409</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45949.133819907409</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45949.133819907409</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45949.133819907409</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45949.133819907409</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45949.133819907409</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45949.133819907409</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45949.133819907409</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45949.133819907409</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45949.133819907409</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45949.133819907409</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45949.133819907409</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45949.133819907409</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45949.133819907409</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45949.133819907409</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45949.133819907409</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45949.133819907409</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45949.133819907409</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45949.133819907409</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45949.133819907409</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45949.133819907409</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45949.133819907409</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45949.133819907409</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45949.133819907409</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45949.133819907409</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45949.133819907409</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45949.133819907409</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45949.133819907409</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45949.133819907409</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45949.133819907409</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45949.133819907409</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45949.133819907409</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45949.133819907409</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45949.133819907409</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45949.133819907409</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45949.133819907409</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45949.133819907409</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45949.133819907409</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45949.133819907409</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45949.133819907409</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45949.133819907409</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45949.133819907409</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45949.133819907409</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45949.133819907409</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45949.133819907409</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45949.133819907409</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45949.133819907409</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45949.133819907409</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45949.133819907409</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45949.133819907409</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45949.133819907409</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45949.133819907409</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45949.133819907409</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45949.133819907409</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45949.133819907409</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45949.133819907409</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45949.133819907409</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45949.133819907409</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45949.133819907409</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45949.133819907409</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45949.133819907409</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45949.133819907409</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45949.133819907409</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45949.133819907409</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45949.133819907409</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45949.133819907409</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45949.133819907409</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45949.133819907409</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45949.133819907409</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45949.133819907409</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45949.133819907409</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45949.133819907409</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45949.133819907409</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45949.133819907409</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45949.133819907409</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45949.133819907409</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45949.133819907409</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45949.133819907409</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45949.133819907409</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45949.133819907409</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45949.133819907409</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45949.133819907409</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45949.133819907409</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45949.133819907409</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45949.133819907409</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45949.133819907409</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45949.133819907409</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45949.133819907409</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45949.133819907409</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45949.133819907409</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45949.133819907409</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45949.133819907409</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45949.133819907409</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45949.133819907409</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45949.133819907409</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45949.133819907409</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45949.133819907409</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45949.133819907409</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45949.133819907409</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45949.133819907409</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45949.133819907409</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45949.133819907409</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45949.133819907409</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45949.133819907409</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45949.133819907409</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45949.133819907409</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45949.133819907409</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45949.133819907409</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45949.133819907409</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45949.133819907409</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45949.133819907409</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45949.133819907409</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45949.133819907409</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45949.133819907409</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45949.133819907409</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45949.133819907409</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45949.133819907409</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45949.133819907409</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45949.133819907409</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45949.133819907409</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45949.133819907409</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45949.133819907409</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45949.133819907409</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45949.133819907409</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45949.133819907409</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45949.133819907409</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45949.133819907409</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45949.133819907409</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45949.133819907409</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45949.133819907409</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45949.133819907409</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45949.133819907409</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45949.133819907409</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45949.133819907409</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45949.133819907409</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45949.133819907409</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45949.133819907409</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45949.133819907409</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45949.133819907409</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45949.133819907409</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45949.133819907409</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45949.133819907409</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45949.133819907409</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45949.133819907409</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45949.133819907409</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45949.133819907409</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45949.133819907409</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45949.133819907409</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45949.133819907409</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45949.133819907409</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45949.133819907409</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45949.133819907409</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45949.133819907409</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45949.133819907409</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45949.133819907409</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45949.133819907409</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45949.133819907409</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45949.133819907409</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45949.133819907409</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45949.133819907409</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45949.133819907409</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45949.133819907409</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45949.133819907409</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45949.133819907409</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45949.133819907409</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45949.133819907409</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45949.133819907409</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45949.133819907409</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45949.133819907409</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45949.133819907409</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45949.133819907409</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45949.133819907409</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45949.133819907409</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45949.133819907409</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45949.133819907409</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45949.133819907409</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45949.133819907409</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45949.133819907409</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45949.133819907409</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45949.133819907409</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45949.133819907409</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45949.133819907409</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45949.133819907409</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45949.133819907409</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45949.133819907409</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45949.133819907409</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45949.133819907409</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45949.133819907409</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45949.133819907409</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45949.133819907409</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45949.133819907409</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45949.133819907409</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45949.133819907409</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45949.133819907409</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45949.133819907409</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45949.133819907409</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45949.133819907409</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45949.133819907409</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45949.133819907409</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45949.133819907409</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45949.133819907409</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45949.133819907409</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45949.133819907409</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45949.133819907409</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45949.133819907409</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45949.133819907409</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45949.133819907409</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45949.133819907409</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45949.133819907409</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45949.133819907409</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45949.133819907409</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45949.133819907409</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45949.133819907409</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45949.133819907409</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45949.133819907409</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45949.133819907409</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45949.133819907409</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45949.133819907409</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45949.133819907409</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45949.133819907409</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45949.133819907409</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45949.133819907409</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45949.133819907409</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45949.133819907409</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45949.133819907409</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45949.133819907409</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45949.133819907409</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45949.133819907409</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45949.133819907409</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45949.133819907409</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45949.133819907409</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45949.133819907409</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45949.133819907409</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45949.133819907409</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45949.133819907409</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45949.133819907409</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45949.133819907409</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45949.133819907409</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45949.133819907409</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45949.133819907409</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45949.133819907409</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45949.133819907409</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45949.133819907409</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45949.133819907409</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45949.133819907409</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45949.133819907409</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45949.133819907409</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45949.133819907409</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45949.133819907409</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45949.133819907409</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45949.133819907409</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45949.133819907409</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45949.133819907409</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45949.133819907409</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45949.133819907409</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45949.133819907409</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45949.133819907409</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45949.133819907409</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45949.133819907409</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45949.133819907409</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45949.133819907409</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45949.133819907409</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45949.133819907409</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45949.133819907409</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45949.133819907409</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45949.133819907409</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45949.133819907409</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45949.133819907409</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45949.133819907409</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45949.133819907409</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45949.133819907409</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45949.133819907409</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45949.133819907409</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45949.133819907409</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45949.133819907409</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45949.133819907409</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45949.133819907409</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45949.133819907409</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45949.133819907409</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45949.133819907409</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45949.133819907409</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45949.133819907409</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45949.133819907409</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45949.133819907409</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45949.133819907409</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45949.133819907409</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45949.133819907409</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45949.133819907409</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45949.133819907409</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45949.133819907409</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45949.133819907409</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45949.133819907409</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45949.133819907409</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45949.133819907409</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45949.133819907409</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45949.133819907409</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45949.133819907409</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45949.133819907409</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45949.133819907409</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45949.133819907409</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45949.133819907409</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45949.133819907409</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45949.133819907409</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45949.133819907409</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45949.133819907409</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45949.133819907409</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45949.133819907409</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45949.133819907409</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45949.133819907409</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45949.133819907409</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45949.133819907409</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45949.133819907409</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45949.133819907409</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45949.133819907409</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45949.133819907409</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45949.133819907409</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45949.133819907409</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45949.133819907409</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45949.133819907409</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45949.133819907409</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45949.133819907409</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45949.133819907409</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45949.133819907409</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45949.133819907409</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45949.133819907409</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45949.133819907409</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45949.133819907409</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45949.133819907409</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45949.133819907409</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45949.133819907409</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45949.133819907409</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45949.133819907409</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45949.133819907409</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45949.133819907409</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45949.133819907409</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45949.133819907409</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45949.133819907409</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45949.133819907409</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45949.133819907409</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45949.133819907409</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45949.133819907409</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45949.133819907409</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45949.133819907409</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45949.133819907409</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45949.133819907409</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45949.133819907409</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45949.133819907409</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45949.133819907409</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45949.133819907409</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45949.133819907409</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45949.133819907409</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45949.133819907409</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45949.133819907409</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45949.133819907409</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45949.133819907409</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45949.133819907409</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45949.133819907409</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45949.133819907409</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45949.133819907409</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45949.133819907409</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45949.133819907409</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45949.133819907409</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45949.133819907409</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45949.133819907409</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45949.133819907409</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45949.133819907409</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45949.133819907409</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45949.133819907409</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45949.133819907409</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45949.133819907409</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45949.133819907409</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45949.133819907409</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45949.133819907409</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45949.133819907409</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45949.133819907409</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45949.133819907409</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45949.133819907409</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45949.133819907409</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45949.133819907409</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45949.133819907409</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45949.133819907409</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45949.133819907409</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45949.133819907409</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45949.133819907409</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45949.133819907409</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45949.133819907409</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45949.133819907409</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45949.133819907409</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45949.133819907409</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45949.133819907409</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45949.133819907409</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45949.133819907409</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45949.133819907409</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45949.133819907409</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45949.133819907409</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45949.133819907409</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45949.133819907409</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45949.133819907409</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45949.133819907409</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45949.133819907409</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45949.133819907409</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45949.133819907409</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45949.133819907409</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45949.133819907409</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45949.133819907409</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45949.133819907409</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45949.133819907409</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45949.133819907409</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45949.133819907409</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45949.133819907409</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45949.133819907409</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45949.133819907409</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45949.133819907409</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45949.133819907409</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45949.133819907409</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45949.133819907409</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45949.133819907409</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tabSelected="1" workbookViewId="0">
      <selection activeCell="C10" sqref="C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22.360972685186425</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9.6047574074109434</v>
      </c>
      <c r="H3" s="146">
        <v>45927.987534722219</v>
      </c>
      <c r="I3" s="143" t="str">
        <f>IFERROR(VLOOKUP(D3,DB!A:F,6,0),"")</f>
        <v>SCECO</v>
      </c>
      <c r="J3" s="143" t="str">
        <f>IFERROR(VLOOKUP(D3,DB!A:G,7,0),"")</f>
        <v>Vandalized</v>
      </c>
      <c r="K3" s="142" t="s">
        <v>39073</v>
      </c>
      <c r="L3" s="143" t="str">
        <f>IFERROR(VLOOKUP(D3,DB!A:I,9,0),"")</f>
        <v>Latis</v>
      </c>
    </row>
    <row r="4" spans="1:16383" ht="31.5" customHeight="1">
      <c r="A4" s="142" t="s">
        <v>39074</v>
      </c>
      <c r="B4" s="142" t="str">
        <f>IFERROR(VLOOKUP(D4,DB!A:K,11,0),"")</f>
        <v>R6</v>
      </c>
      <c r="C4" s="142">
        <v>1</v>
      </c>
      <c r="D4" s="142" t="s">
        <v>34126</v>
      </c>
      <c r="E4" s="142" t="s">
        <v>38964</v>
      </c>
      <c r="F4" s="146">
        <v>45948.910879629628</v>
      </c>
      <c r="G4" s="145">
        <f ca="1">IFERROR(NOW()-F4,"-")</f>
        <v>0.22294027778116288</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39076</v>
      </c>
      <c r="B5" s="142" t="str">
        <f>IFERROR(VLOOKUP(D5,DB!A:K,11,0),"")</f>
        <v>R6</v>
      </c>
      <c r="C5" s="142">
        <v>2</v>
      </c>
      <c r="D5" s="142" t="s">
        <v>34735</v>
      </c>
      <c r="E5" s="142" t="s">
        <v>38964</v>
      </c>
      <c r="F5" s="146">
        <v>45948.985590277778</v>
      </c>
      <c r="G5" s="145">
        <f ca="1">IFERROR(NOW()-F5,"-")</f>
        <v>0.14822962963080499</v>
      </c>
      <c r="H5" s="146">
        <v>45948.979780092595</v>
      </c>
      <c r="I5" s="142" t="str">
        <f>IFERROR(VLOOKUP(D5,DB!A:F,6,0),"")</f>
        <v>Generator-SG</v>
      </c>
      <c r="J5" s="142" t="str">
        <f>IFERROR(VLOOKUP(D5,DB!A:G,7,0),"")</f>
        <v>Good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45949.133819907409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45949.133819907409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45949.133819907409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45949.133819907409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45949.133819907409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45949.133819907409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45949.133819907409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45949.133819907409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45949.133819907409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45949.133819907409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45949.133819907409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45949.133819907409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45949.133819907409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45949.133819907409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45949.133819907409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45949.133819907409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45949.133819907409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45949.133819907409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45949.133819907409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45949.133819907409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45949.133819907409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45949.133819907409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45949.133819907409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45949.133819907409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45949.133819907409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45949.133819907409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45949.133819907409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45949.133819907409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45949.133819907409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45949.133819907409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45949.133819907409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45949.133819907409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45949.133819907409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45949.133819907409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45949.133819907409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45949.133819907409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45949.133819907409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45949.133819907409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45949.133819907409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45949.133819907409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45949.133819907409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45949.133819907409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45949.133819907409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45949.133819907409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45949.133819907409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45949.133819907409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45949.133819907409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45949.133819907409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45949.133819907409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45949.133819907409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45949.133819907409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45949.133819907409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45949.133819907409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45949.133819907409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45949.133819907409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45949.133819907409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45949.133819907409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45949.133819907409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45949.133819907409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45949.133819907409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45949.133819907409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45949.133819907409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45949.133819907409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45949.133819907409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45949.133819907409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45949.133819907409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45949.133819907409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45949.133819907409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45949.133819907409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45949.133819907409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45949.133819907409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45949.133819907409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45949.133819907409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45949.133819907409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45949.133819907409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45949.133819907409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45949.133819907409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45949.133819907409</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2025-10-19T00:14:41Z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