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73" documentId="13_ncr:1_{F6CB121F-512D-4AA6-A0C1-0FB36C537598}" xr6:coauthVersionLast="47" xr6:coauthVersionMax="47" xr10:uidLastSave="{5D6176DF-18FE-42CE-B319-57B198D0D57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<sst xmlns="http://schemas.openxmlformats.org/spreadsheetml/2006/main" count="178587" uniqueCount="39076">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</sst>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274.63690543981647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4.8479513890924864E-2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45937.585331365743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45937.585331365743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45937.585331365743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45937.585331365743</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45937.585331365743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45937.585331365743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45937.585331365743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45937.585331365743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45937.585331365743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45937.585331365743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45937.585331365743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45937.585331365743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45937.585331365743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45937.585331365743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45937.585331365743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45937.585331365743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45937.585331365743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45937.585331365743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45937.585331365743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45937.585331365743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45937.585331365743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45937.585331365743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45937.585331365743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45937.585331365743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45937.585331365743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45937.585331365743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45937.585331365743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45937.585331365743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45937.585331365743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45937.585331365743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45937.585331365743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45937.585331365743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45937.585331365743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45937.585331365743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45937.585331365743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45937.585331365743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45937.585331365743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45937.585331365743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45937.585331365743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45937.585331365743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45937.585331365743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45937.585331365743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45937.585331365743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45937.585331365743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45937.585331365743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45937.585331365743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45937.585331365743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45937.585331365743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45937.585331365743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45937.585331365743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45937.585331365743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45937.585331365743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45937.585331365743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45937.585331365743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45937.585331365743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45937.585331365743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45937.585331365743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45937.585331365743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45937.585331365743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45937.585331365743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45937.585331365743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45937.585331365743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45937.585331365743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45937.585331365743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45937.585331365743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45937.585331365743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45937.585331365743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45937.585331365743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45937.585331365743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45937.585331365743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45937.585331365743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45937.585331365743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45937.585331365743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45937.585331365743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45937.585331365743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45937.585331365743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45937.585331365743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45937.585331365743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45937.585331365743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45937.585331365743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45937.585331365743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45937.585331365743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45937.585331365743</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45937.585331365743</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130.85824803241121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112.58549340278114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45937.585331365743</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45937.585331365743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45937.585331365743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45937.585331365743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45937.585331365743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45937.585331365743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45937.585331365743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45937.585331365743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45937.585331365743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45937.585331365743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45937.585331365743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45937.585331365743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45937.585331365743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45937.585331365743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45937.585331365743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45937.585331365743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45937.585331365743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45937.585331365743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45937.585331365743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45937.585331365743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45937.585331365743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45937.585331365743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45937.585331365743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45937.585331365743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45937.585331365743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45937.585331365743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45937.585331365743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45937.585331365743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45937.585331365743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45937.585331365743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45937.585331365743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45937.585331365743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45937.585331365743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45937.585331365743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45937.585331365743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45937.585331365743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45937.585331365743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45937.585331365743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45937.585331365743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45937.585331365743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45937.585331365743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45937.585331365743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45937.585331365743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45937.585331365743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45937.585331365743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45937.585331365743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45937.585331365743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45937.585331365743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45937.585331365743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45937.585331365743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45937.585331365743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45937.585331365743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45937.585331365743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45937.585331365743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45937.585331365743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45937.585331365743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45937.585331365743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45937.585331365743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45937.585331365743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45937.585331365743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45937.585331365743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45937.585331365743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45937.585331365743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45937.585331365743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45937.585331365743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45937.585331365743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45937.585331365743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45937.585331365743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45937.585331365743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45937.585331365743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45937.585331365743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45937.585331365743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45937.585331365743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45937.585331365743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45937.585331365743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45937.585331365743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45937.585331365743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45937.585331365743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45937.585331365743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45937.585331365743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45937.585331365743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45937.585331365743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45937.585331365743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45937.585331365743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45937.585331365743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45937.585331365743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45937.585331365743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45937.585331365743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45937.585331365743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45937.585331365743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45937.585331365743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45937.585331365743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45937.585331365743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45937.585331365743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45937.585331365743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45937.585331365743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45937.585331365743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45937.585331365743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45937.585331365743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45937.585331365743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45937.585331365743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45937.585331365743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45937.585331365743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45937.585331365743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45937.585331365743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45937.585331365743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45937.585331365743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45937.585331365743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45937.585331365743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45937.585331365743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45937.585331365743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45937.585331365743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45937.585331365743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45937.585331365743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45937.585331365743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45937.585331365743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45937.585331365743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45937.585331365743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45937.585331365743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45937.585331365743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45937.585331365743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45937.585331365743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45937.585331365743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45937.585331365743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45937.585331365743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45937.585331365743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45937.585331365743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45937.585331365743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45937.585331365743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45937.585331365743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45937.585331365743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45937.585331365743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45937.585331365743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45937.585331365743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45937.585331365743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45937.585331365743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45937.585331365743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45937.585331365743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45937.585331365743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45937.585331365743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45937.585331365743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45937.585331365743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45937.585331365743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45937.585331365743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45937.585331365743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45937.585331365743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45937.585331365743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45937.585331365743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45937.585331365743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45937.585331365743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45937.585331365743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45937.585331365743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45937.585331365743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45937.585331365743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45937.585331365743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45937.585331365743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45937.585331365743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45937.585331365743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45937.585331365743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45937.585331365743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45937.585331365743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45937.585331365743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45937.585331365743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45937.585331365743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45937.585331365743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45937.585331365743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45937.585331365743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45937.585331365743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45937.585331365743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45937.585331365743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45937.585331365743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45937.585331365743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45937.585331365743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45937.585331365743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45937.585331365743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45937.585331365743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45937.585331365743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45937.585331365743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45937.585331365743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45937.585331365743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45937.585331365743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45937.585331365743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45937.585331365743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45937.585331365743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45937.585331365743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45937.585331365743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45937.585331365743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45937.585331365743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45937.585331365743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45937.585331365743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45937.585331365743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45937.585331365743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45937.585331365743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45937.585331365743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45937.585331365743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45937.585331365743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45937.585331365743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45937.585331365743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45937.585331365743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45937.585331365743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45937.585331365743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45937.585331365743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45937.585331365743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45937.585331365743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45937.585331365743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45937.585331365743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45937.585331365743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45937.585331365743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45937.585331365743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45937.585331365743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45937.585331365743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45937.585331365743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45937.585331365743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45937.585331365743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45937.585331365743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45937.585331365743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45937.585331365743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45937.585331365743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45937.585331365743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45937.585331365743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45937.585331365743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45937.585331365743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45937.585331365743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45937.585331365743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45937.585331365743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45937.585331365743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45937.585331365743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45937.585331365743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45937.585331365743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45937.585331365743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45937.585331365743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45937.585331365743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45937.585331365743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45937.585331365743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45937.585331365743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45937.585331365743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45937.585331365743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45937.585331365743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45937.585331365743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45937.585331365743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45937.585331365743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45937.585331365743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45937.585331365743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45937.585331365743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45937.585331365743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45937.585331365743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45937.585331365743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45937.585331365743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45937.585331365743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45937.585331365743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45937.585331365743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45937.585331365743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45937.585331365743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45937.585331365743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45937.585331365743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45937.585331365743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45937.585331365743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45937.585331365743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45937.585331365743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45937.585331365743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45937.585331365743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45937.585331365743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45937.585331365743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45937.585331365743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45937.585331365743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45937.585331365743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45937.585331365743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45937.585331365743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45937.585331365743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45937.585331365743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45937.585331365743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45937.585331365743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45937.585331365743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45937.585331365743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45937.585331365743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45937.585331365743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45937.585331365743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45937.585331365743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45937.585331365743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45937.585331365743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45937.585331365743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45937.585331365743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45937.585331365743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45937.585331365743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45937.585331365743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45937.585331365743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45937.585331365743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45937.585331365743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45937.585331365743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45937.585331365743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45937.585331365743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45937.585331365743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45937.585331365743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45937.585331365743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45937.585331365743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45937.585331365743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45937.585331365743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45937.585331365743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45937.585331365743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45937.585331365743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45937.585331365743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45937.585331365743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45937.585331365743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45937.585331365743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45937.585331365743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45937.585331365743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45937.585331365743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45937.585331365743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45937.585331365743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45937.585331365743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45937.585331365743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45937.585331365743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45937.585331365743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45937.585331365743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45937.585331365743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45937.585331365743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45937.585331365743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45937.585331365743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45937.585331365743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45937.585331365743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45937.585331365743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45937.585331365743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45937.585331365743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45937.585331365743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45937.585331365743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45937.585331365743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45937.585331365743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45937.585331365743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45937.585331365743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45937.585331365743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45937.585331365743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45937.585331365743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45937.585331365743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45937.585331365743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45937.585331365743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45937.585331365743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45937.585331365743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45937.585331365743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45937.585331365743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45937.585331365743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45937.585331365743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45937.585331365743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45937.585331365743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45937.585331365743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45937.585331365743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45937.585331365743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45937.585331365743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45937.585331365743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45937.585331365743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45937.585331365743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45937.585331365743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45937.585331365743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45937.585331365743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45937.585331365743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45937.585331365743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45937.585331365743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45937.585331365743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45937.585331365743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45937.585331365743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45937.585331365743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45937.585331365743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45937.585331365743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45937.585331365743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45937.585331365743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45937.585331365743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45937.585331365743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45937.585331365743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45937.585331365743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45937.585331365743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45937.585331365743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45937.585331365743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45937.585331365743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45937.585331365743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45937.585331365743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45937.585331365743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45937.585331365743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45937.585331365743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45937.585331365743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45937.585331365743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45937.585331365743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45937.585331365743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45937.585331365743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45937.585331365743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45937.585331365743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45937.585331365743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45937.585331365743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45937.585331365743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45937.585331365743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45937.585331365743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45937.585331365743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45937.585331365743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45937.585331365743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45937.585331365743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45937.585331365743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45937.585331365743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45937.585331365743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45937.585331365743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45937.585331365743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45937.585331365743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45937.585331365743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45937.585331365743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45937.585331365743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45937.585331365743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45937.585331365743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45937.585331365743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45937.585331365743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45937.585331365743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45937.585331365743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45937.585331365743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45937.585331365743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45937.585331365743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45937.585331365743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45937.585331365743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45937.585331365743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45937.585331365743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45937.585331365743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45937.585331365743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45937.585331365743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45937.585331365743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45937.585331365743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45937.585331365743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45937.585331365743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45937.585331365743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45937.585331365743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45937.585331365743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45937.585331365743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45937.585331365743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45937.585331365743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45937.585331365743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45937.585331365743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45937.585331365743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45937.585331365743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45937.585331365743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45937.585331365743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45937.585331365743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45937.585331365743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45937.585331365743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45937.585331365743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45937.585331365743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45937.585331365743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45937.585331365743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45937.585331365743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45937.585331365743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45937.585331365743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45937.585331365743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45937.585331365743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45937.585331365743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45937.585331365743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45937.585331365743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45937.585331365743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45937.585331365743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45937.585331365743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45937.585331365743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45937.585331365743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45937.585331365743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45937.585331365743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45937.585331365743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45937.585331365743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45937.585331365743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45937.585331365743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45937.585331365743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45937.585331365743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45937.585331365743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45937.585331365743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45937.585331365743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45937.585331365743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45937.585331365743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45937.585331365743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45937.585331365743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45937.585331365743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45937.585331365743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45937.585331365743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45937.585331365743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45937.585331365743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45937.585331365743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45937.585331365743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45937.585331365743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45937.585331365743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45937.585331365743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45937.585331365743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45937.585331365743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45937.585331365743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45937.585331365743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45937.585331365743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45937.585331365743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45937.585331365743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45937.585331365743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45937.585331365743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45937.585331365743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45937.585331365743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45937.585331365743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45937.585331365743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45937.585331365743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45937.585331365743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45937.585331365743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45937.585331365743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45937.585331365743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45937.585331365743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45937.585331365743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45937.585331365743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45937.585331365743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45937.585331365743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45937.585331365743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45937.585331365743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45937.585331365743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45937.585331365743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45937.585331365743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45937.585331365743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45937.585331365743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45937.585331365743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45937.585331365743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45937.585331365743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45937.585331365743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45937.585331365743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45937.585331365743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45937.585331365743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45937.585331365743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45937.585331365743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45937.585331365743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45937.585331365743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45937.585331365743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45937.585331365743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45937.585331365743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45937.585331365743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45937.585331365743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45937.585331365743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45937.585331365743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45937.585331365743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45937.585331365743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45937.585331365743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45937.585331365743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45937.585331365743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45937.585331365743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45937.585331365743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45937.585331365743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45937.585331365743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45937.585331365743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45937.585331365743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45937.585331365743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45937.585331365743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45937.585331365743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45937.585331365743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45937.585331365743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45937.585331365743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45937.585331365743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45937.585331365743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45937.585331365743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45937.585331365743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45937.585331365743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45937.585331365743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45937.585331365743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45937.585331365743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45937.585331365743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45937.585331365743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45937.585331365743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45937.585331365743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45937.585331365743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45937.585331365743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45937.585331365743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45937.585331365743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45937.585331365743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45937.585331365743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45937.585331365743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45937.585331365743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45937.585331365743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45937.585331365743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45937.585331365743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45937.585331365743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45937.585331365743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45937.585331365743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45937.585331365743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45937.585331365743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45937.585331365743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45937.585331365743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45937.585331365743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45937.585331365743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45937.585331365743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45937.585331365743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45937.585331365743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45937.585331365743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45937.585331365743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45937.585331365743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45937.585331365743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45937.585331365743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45937.585331365743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45937.585331365743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45937.585331365743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45937.585331365743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45937.585331365743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45937.585331365743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45937.585331365743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45937.585331365743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45937.585331365743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45937.585331365743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45937.585331365743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45937.585331365743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45937.585331365743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45937.585331365743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45937.585331365743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45937.585331365743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45937.585331365743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45937.585331365743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45937.585331365743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45937.585331365743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45937.585331365743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45937.585331365743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45937.585331365743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45937.585331365743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45937.585331365743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45937.585331365743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45937.585331365743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45937.585331365743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45937.585331365743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45937.585331365743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45937.585331365743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45937.585331365743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45937.585331365743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45937.585331365743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45937.585331365743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45937.585331365743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45937.585331365743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45937.585331365743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45937.585331365743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45937.585331365743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45937.585331365743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45937.585331365743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45937.585331365743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45937.585331365743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45937.585331365743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45937.585331365743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45937.585331365743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45937.585331365743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45937.585331365743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45937.585331365743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45937.585331365743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45937.585331365743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45937.585331365743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45937.585331365743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45937.585331365743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45937.585331365743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45937.585331365743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45937.585331365743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45937.585331365743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45937.585331365743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45937.585331365743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45937.585331365743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45937.585331365743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45937.585331365743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45937.585331365743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45937.585331365743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45937.585331365743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45937.585331365743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45937.585331365743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45937.585331365743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45937.585331365743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45937.585331365743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45937.585331365743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45937.585331365743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45937.585331365743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45937.585331365743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45937.585331365743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45937.585331365743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45937.585331365743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45937.585331365743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45937.585331365743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45937.585331365743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45937.585331365743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45937.585331365743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45937.585331365743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45937.585331365743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45937.585331365743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45937.585331365743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45937.585331365743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45937.585331365743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45937.585331365743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45937.585331365743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45937.585331365743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45937.585331365743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45937.585331365743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45937.585331365743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45937.585331365743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45937.585331365743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45937.585331365743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45937.585331365743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45937.585331365743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45937.585331365743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45937.585331365743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45937.585331365743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45937.585331365743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45937.585331365743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45937.585331365743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45937.585331365743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45937.585331365743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45937.585331365743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45937.585331365743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45937.585331365743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45937.585331365743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45937.585331365743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45937.585331365743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45937.585331365743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45937.585331365743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45937.585331365743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45937.585331365743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45937.585331365743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45937.585331365743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45937.585331365743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45937.585331365743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45937.585331365743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45937.585331365743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45937.585331365743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45937.585331365743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45937.585331365743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45937.585331365743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45937.585331365743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45937.585331365743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45937.585331365743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45937.585331365743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45937.585331365743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45937.585331365743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45937.585331365743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45937.585331365743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45937.585331365743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45937.585331365743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45937.585331365743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45937.585331365743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45937.585331365743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45937.585331365743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45937.585331365743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45937.585331365743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45937.585331365743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45937.585331365743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45937.585331365743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45937.585331365743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45937.585331365743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45937.585331365743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45937.585331365743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45937.585331365743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45937.585331365743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45937.585331365743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45937.585331365743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45937.585331365743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45937.585331365743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45937.585331365743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45937.585331365743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45937.585331365743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45937.585331365743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45937.585331365743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45937.585331365743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45937.585331365743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45937.585331365743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45937.585331365743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45937.585331365743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45937.585331365743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45937.585331365743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45937.585331365743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45937.585331365743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45937.585331365743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45937.585331365743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45937.585331365743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45937.585331365743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45937.585331365743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45937.585331365743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45937.585331365743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45937.585331365743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45937.585331365743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45937.585331365743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45937.585331365743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45937.585331365743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45937.585331365743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45937.585331365743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45937.585331365743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45937.585331365743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45937.585331365743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45937.585331365743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45937.585331365743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45937.585331365743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45937.585331365743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45937.585331365743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45937.585331365743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45937.585331365743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45937.585331365743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45937.585331365743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45937.585331365743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45937.585331365743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45937.585331365743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45937.585331365743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45937.585331365743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45937.585331365743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45937.585331365743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45937.585331365743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45937.585331365743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45937.585331365743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45937.585331365743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45937.585331365743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45937.585331365743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45937.585331365743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45937.585331365743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45937.585331365743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45937.585331365743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45937.585331365743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45937.585331365743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45937.585331365743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45937.585331365743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45937.585331365743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45937.585331365743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45937.585331365743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45937.585331365743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45937.585331365743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45937.585331365743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45937.585331365743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45937.585331365743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45937.585331365743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45937.585331365743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45937.585331365743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45937.585331365743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45937.585331365743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45937.585331365743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45937.585331365743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45937.585331365743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45937.585331365743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45937.585331365743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45937.585331365743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45937.585331365743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45937.585331365743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45937.585331365743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45937.585331365743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45937.585331365743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45937.585331365743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45937.585331365743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45937.585331365743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45937.585331365743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45937.585331365743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45937.585331365743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45937.585331365743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45937.585331365743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45937.585331365743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45937.585331365743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45937.585331365743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45937.585331365743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45937.585331365743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45937.585331365743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45937.585331365743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45937.585331365743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45937.585331365743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45937.585331365743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45937.585331365743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45937.585331365743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45937.585331365743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45937.585331365743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45937.585331365743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45937.585331365743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45937.585331365743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45937.585331365743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45937.585331365743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45937.585331365743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45937.585331365743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45937.585331365743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45937.585331365743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45937.585331365743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45937.585331365743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45937.585331365743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45937.585331365743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45937.585331365743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45937.585331365743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45937.585331365743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45937.585331365743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45937.585331365743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45937.585331365743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45937.585331365743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45937.585331365743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45937.585331365743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45937.585331365743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45937.585331365743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45937.585331365743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45937.585331365743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45937.585331365743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45937.585331365743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45937.585331365743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45937.585331365743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45937.585331365743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45937.585331365743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45937.585331365743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45937.585331365743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45937.585331365743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45937.585331365743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45937.585331365743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45937.585331365743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45937.585331365743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45937.585331365743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45937.585331365743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45937.585331365743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45937.585331365743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45937.585331365743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45937.585331365743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45937.585331365743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45937.585331365743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45937.585331365743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45937.585331365743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45937.585331365743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45937.585331365743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45937.585331365743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45937.585331365743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45937.585331365743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45937.585331365743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45937.585331365743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45937.585331365743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45937.585331365743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45937.585331365743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45937.585331365743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45937.585331365743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45937.585331365743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45937.585331365743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45937.585331365743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45937.585331365743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45937.585331365743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45937.585331365743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45937.585331365743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45937.585331365743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45937.585331365743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45937.585331365743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45937.585331365743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45937.585331365743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45937.585331365743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45937.585331365743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45937.585331365743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45937.585331365743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45937.585331365743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45937.585331365743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45937.585331365743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45937.585331365743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45937.585331365743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45937.585331365743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45937.585331365743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45937.585331365743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45937.585331365743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45937.585331365743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45937.585331365743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45937.585331365743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45937.585331365743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45937.585331365743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45937.585331365743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45937.585331365743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45937.585331365743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45937.585331365743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45937.585331365743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45937.585331365743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45937.585331365743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45937.585331365743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45937.585331365743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45937.585331365743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45937.585331365743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45937.585331365743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45937.585331365743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45937.585331365743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45937.585331365743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45937.585331365743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45937.585331365743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45937.585331365743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45937.585331365743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45937.585331365743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45937.585331365743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45937.585331365743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45937.585331365743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45937.585331365743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45937.585331365743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45937.585331365743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45937.585331365743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45937.585331365743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45937.585331365743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45937.585331365743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45937.585331365743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45937.585331365743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45937.585331365743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45937.585331365743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45937.585331365743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45937.585331365743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45937.585331365743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45937.585331365743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45937.585331365743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45937.585331365743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45937.585331365743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45937.585331365743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45937.585331365743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45937.585331365743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45937.585331365743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45937.585331365743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45937.585331365743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45937.585331365743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45937.585331365743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45937.585331365743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45937.585331365743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45937.585331365743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45937.585331365743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45937.585331365743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45937.585331365743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45937.585331365743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45937.585331365743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45937.585331365743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45937.585331365743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45937.585331365743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45937.585331365743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45937.585331365743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45937.585331365743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45937.585331365743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45937.585331365743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45937.585331365743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45937.585331365743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45937.585331365743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45937.585331365743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45937.585331365743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45937.585331365743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45937.585331365743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45937.585331365743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45937.585331365743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45937.585331365743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45937.585331365743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45937.585331365743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45937.585331365743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45937.585331365743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45937.585331365743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45937.585331365743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45937.585331365743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45937.585331365743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45937.585331365743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45937.585331365743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45937.585331365743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45937.585331365743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45937.585331365743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45937.585331365743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45937.585331365743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45937.585331365743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45937.585331365743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45937.585331365743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45937.585331365743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45937.585331365743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45937.585331365743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45937.585331365743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45937.585331365743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45937.585331365743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45937.585331365743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45937.585331365743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45937.585331365743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45937.585331365743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45937.585331365743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45937.585331365743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45937.585331365743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45937.585331365743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45937.585331365743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45937.585331365743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45937.585331365743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45937.585331365743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45937.585331365743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45937.585331365743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45937.585331365743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45937.585331365743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45937.585331365743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45937.585331365743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45937.585331365743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45937.585331365743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45937.585331365743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45937.585331365743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45937.585331365743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45937.585331365743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45937.585331365743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45937.585331365743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45937.585331365743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45937.585331365743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45937.585331365743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45937.585331365743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45937.585331365743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45937.585331365743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45937.585331365743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45937.585331365743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45937.585331365743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45937.585331365743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45937.585331365743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45937.585331365743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45937.585331365743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45937.585331365743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45937.585331365743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45937.585331365743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45937.585331365743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45937.585331365743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45937.585331365743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45937.585331365743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45937.585331365743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45937.585331365743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45937.585331365743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45937.585331365743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45937.585331365743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45937.585331365743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45937.585331365743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45937.585331365743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45937.585331365743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45937.585331365743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45937.585331365743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45937.585331365743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45937.585331365743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45937.585331365743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45937.585331365743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45937.585331365743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45937.585331365743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45937.585331365743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45937.585331365743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45937.585331365743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45937.585331365743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45937.585331365743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45937.585331365743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45937.585331365743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45937.585331365743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45937.585331365743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45937.585331365743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45937.585331365743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45937.585331365743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45937.585331365743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45937.585331365743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45937.585331365743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45937.585331365743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45937.585331365743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45937.585331365743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45937.585331365743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45937.585331365743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45937.585331365743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45937.585331365743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45937.585331365743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45937.585331365743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45937.585331365743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45937.585331365743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45937.585331365743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45937.585331365743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45937.585331365743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45937.585331365743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45937.585331365743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45937.585331365743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45937.585331365743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45937.585331365743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45937.585331365743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45937.585331365743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45937.585331365743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45937.585331365743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45937.585331365743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45937.585331365743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45937.585331365743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45937.585331365743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45937.585331365743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45937.585331365743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45937.585331365743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45937.585331365743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45937.585331365743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45937.585331365743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45937.585331365743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45937.585331365743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45937.585331365743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45937.585331365743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45937.585331365743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45937.585331365743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45937.585331365743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45937.585331365743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45937.585331365743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45937.585331365743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45937.585331365743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45937.585331365743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45937.585331365743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45937.585331365743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45937.585331365743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45937.585331365743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45937.585331365743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45937.585331365743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45937.585331365743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45937.585331365743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45937.585331365743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45937.585331365743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45937.585331365743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45937.585331365743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45937.585331365743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45937.585331365743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45937.585331365743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45937.585331365743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45937.585331365743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45937.585331365743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45937.585331365743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45937.585331365743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45937.585331365743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45937.585331365743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45937.585331365743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45937.585331365743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45937.585331365743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45937.585331365743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45937.585331365743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45937.585331365743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45937.585331365743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45937.585331365743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45937.585331365743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45937.585331365743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45937.585331365743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45937.585331365743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45937.585331365743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45937.585331365743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45937.585331365743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45937.585331365743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45937.585331365743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45937.585331365743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45937.585331365743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45937.585331365743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45937.585331365743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45937.585331365743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45937.585331365743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45937.585331365743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45937.585331365743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45937.585331365743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45937.585331365743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45937.585331365743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45937.585331365743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45937.585331365743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45937.585331365743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45937.585331365743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45937.585331365743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45937.585331365743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45937.585331365743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45937.585331365743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45937.585331365743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45937.585331365743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45937.585331365743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45937.585331365743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45937.585331365743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45937.585331365743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45937.585331365743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45937.585331365743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45937.585331365743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45937.585331365743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45937.585331365743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45937.585331365743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45937.585331365743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45937.585331365743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45937.585331365743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45937.585331365743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45937.585331365743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45937.585331365743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45937.585331365743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45937.585331365743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45937.585331365743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45937.585331365743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45937.585331365743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45937.585331365743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45937.585331365743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45937.585331365743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45937.585331365743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45937.585331365743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45937.585331365743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45937.585331365743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45937.585331365743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45937.585331365743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45937.585331365743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45937.585331365743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45937.585331365743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45937.585331365743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45937.585331365743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45937.585331365743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45937.585331365743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45937.585331365743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45937.585331365743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45937.585331365743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45937.585331365743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45937.585331365743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45937.585331365743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45937.585331365743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45937.585331365743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45937.585331365743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45937.585331365743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45937.585331365743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45937.585331365743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45937.585331365743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45937.585331365743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45937.585331365743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45937.585331365743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45937.585331365743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45937.585331365743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45937.585331365743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45937.585331365743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45937.585331365743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45937.585331365743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45937.585331365743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45937.585331365743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45937.585331365743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45937.585331365743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45937.585331365743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45937.585331365743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45937.585331365743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45937.585331365743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45937.585331365743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45937.585331365743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45937.585331365743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45937.585331365743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45937.585331365743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45937.585331365743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45937.585331365743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45937.585331365743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45937.585331365743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45937.585331365743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45937.585331365743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45937.585331365743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45937.585331365743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45937.585331365743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45937.585331365743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45937.585331365743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45937.585331365743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45937.585331365743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45937.585331365743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45937.585331365743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45937.585331365743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45937.585331365743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45937.585331365743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45937.585331365743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45937.585331365743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45937.585331365743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45937.585331365743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45937.585331365743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45937.585331365743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45937.585331365743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45937.585331365743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45937.585331365743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45937.585331365743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45937.585331365743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45937.585331365743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45937.585331365743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45937.585331365743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45937.585331365743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45937.585331365743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45937.585331365743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45937.585331365743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45937.585331365743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45937.585331365743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45937.585331365743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45937.585331365743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45937.585331365743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45937.585331365743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45937.585331365743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45937.585331365743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45937.585331365743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45937.585331365743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45937.585331365743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45937.585331365743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45937.585331365743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45937.585331365743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45937.585331365743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45937.585331365743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45937.585331365743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45937.585331365743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45937.585331365743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45937.585331365743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45937.585331365743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45937.585331365743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45937.585331365743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45937.585331365743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45937.585331365743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45937.585331365743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45937.585331365743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45937.585331365743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45937.585331365743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45937.585331365743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45937.585331365743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45937.585331365743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45937.585331365743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45937.585331365743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45937.585331365743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45937.585331365743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45937.585331365743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45937.585331365743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45937.585331365743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45937.585331365743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45937.585331365743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45937.585331365743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45937.585331365743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45937.585331365743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45937.585331365743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45937.585331365743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45937.585331365743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45937.585331365743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45937.585331365743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45937.585331365743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45937.585331365743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45937.585331365743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45937.585331365743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45937.585331365743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45937.585331365743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45937.585331365743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45937.585331365743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45937.585331365743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45937.585331365743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45937.585331365743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45937.585331365743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45937.585331365743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45937.585331365743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45937.585331365743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45937.585331365743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45937.585331365743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45937.585331365743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45937.585331365743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45937.585331365743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45937.585331365743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45937.585331365743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45937.585331365743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45937.585331365743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45937.585331365743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45937.585331365743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45937.585331365743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45937.585331365743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45937.585331365743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45937.585331365743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45937.585331365743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45937.585331365743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45937.585331365743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45937.585331365743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45937.585331365743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45937.585331365743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45937.585331365743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45937.585331365743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45937.585331365743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45937.585331365743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45937.585331365743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45937.585331365743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45937.585331365743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45937.585331365743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45937.585331365743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45937.585331365743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45937.585331365743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45937.585331365743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45937.585331365743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45937.585331365743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45937.585331365743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45937.585331365743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45937.585331365743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45937.585331365743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45937.585331365743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234.10461377314641</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0.82086377315135906</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99" t="s">
        <v>38820</v>
      </c>
      <c r="E4" s="135" t="s">
        <v>38964</v>
      </c>
      <c r="F4" s="136">
        <v>45937.497106481482</v>
      </c>
      <c r="G4" s="137">
        <f ca="1">IFERROR(NOW()-F4,"")</f>
        <v>8.8224884260853287E-2</v>
      </c>
      <c r="H4" s="136">
        <v>45937.456493055557</v>
      </c>
      <c r="I4" s="132" t="str">
        <f>IFERROR(VLOOKUP(D4,DB!A:F,6,0),"")</f>
        <v>SCECO</v>
      </c>
      <c r="J4" s="132" t="str">
        <f>IFERROR(VLOOKUP(D4,DB!A:G,7,0),"")</f>
        <v>No BB Shifted</v>
      </c>
      <c r="K4" s="139" t="s">
        <v>39057</v>
      </c>
      <c r="L4" s="134" t="str">
        <f>IFERROR(VLOOKUP(D4,DB!A:I,9,0),"")</f>
        <v>Latis</v>
      </c>
    </row>
    <row r="5" spans="1:16" ht="15" customHeight="1">
      <c r="A5" s="102" t="s">
        <v>39058</v>
      </c>
      <c r="B5" s="132" t="str">
        <f>IFERROR(VLOOKUP(D5,DB!A:K,11,0),"")</f>
        <v>R4</v>
      </c>
      <c r="C5" s="133">
        <v>1</v>
      </c>
      <c r="D5" s="99" t="s">
        <v>38033</v>
      </c>
      <c r="E5" s="135" t="s">
        <v>38964</v>
      </c>
      <c r="F5" s="136">
        <v>45937.471701388888</v>
      </c>
      <c r="G5" s="137">
        <f ca="1">IFERROR(NOW()-F5,"")</f>
        <v>0.11362997685500886</v>
      </c>
      <c r="H5" s="136">
        <v>45937.458796296298</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45937.585331365743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45937.585331365743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45937.585331365743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45937.585331365743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45937.585331365743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45937.585331365743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45937.585331365743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45937.585331365743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45937.585331365743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45937.585331365743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45937.585331365743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45937.585331365743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45937.585331365743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45937.585331365743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45937.585331365743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45937.585331365743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45937.585331365743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45937.585331365743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45937.585331365743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45937.585331365743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45937.585331365743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45937.585331365743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45937.585331365743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45937.585331365743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45937.585331365743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45937.585331365743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45937.585331365743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45937.585331365743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45937.585331365743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45937.585331365743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45937.585331365743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45937.585331365743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45937.585331365743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45937.585331365743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45937.585331365743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45937.585331365743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45937.585331365743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45937.585331365743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45937.585331365743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45937.585331365743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45937.585331365743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45937.585331365743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45937.585331365743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45937.585331365743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45937.585331365743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45937.585331365743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45937.585331365743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45937.585331365743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45937.585331365743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45937.585331365743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45937.585331365743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45937.585331365743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45937.585331365743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45937.585331365743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45937.585331365743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45937.585331365743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45937.585331365743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45937.585331365743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45937.585331365743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45937.585331365743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45937.585331365743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45937.585331365743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45937.585331365743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45937.585331365743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45937.585331365743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45937.585331365743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45937.585331365743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45937.585331365743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45937.585331365743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45937.585331365743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45937.585331365743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45937.585331365743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45937.585331365743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45937.585331365743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45937.585331365743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45937.585331365743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45937.585331365743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45937.585331365743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45937.585331365743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45937.585331365743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45937.585331365743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45937.585331365743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45937.585331365743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45937.585331365743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45937.585331365743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45937.585331365743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45937.585331365743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45937.585331365743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45937.585331365743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45937.585331365743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45937.585331365743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45937.585331365743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45937.585331365743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45937.585331365743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45937.585331365743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45937.585331365743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45937.585331365743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45937.585331365743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45937.585331365743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45937.585331365743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45937.585331365743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45937.585331365743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45937.585331365743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45937.585331365743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45937.585331365743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45937.585331365743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45937.585331365743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45937.585331365743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45937.585331365743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45937.585331365743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45937.585331365743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45937.585331365743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45937.585331365743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45937.585331365743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45937.585331365743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45937.585331365743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45937.585331365743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45937.585331365743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45937.585331365743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45937.585331365743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45937.585331365743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45937.585331365743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45937.585331365743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45937.585331365743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45937.585331365743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45937.585331365743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45937.585331365743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45937.585331365743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45937.585331365743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45937.585331365743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45937.585331365743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45937.585331365743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45937.585331365743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45937.585331365743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45937.585331365743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45937.585331365743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45937.585331365743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45937.585331365743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45937.585331365743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45937.585331365743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45937.585331365743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45937.585331365743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45937.585331365743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45937.585331365743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45937.585331365743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45937.585331365743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45937.585331365743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45937.585331365743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45937.585331365743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45937.585331365743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45937.585331365743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45937.585331365743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45937.585331365743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45937.585331365743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45937.585331365743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45937.585331365743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45937.585331365743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45937.585331365743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45937.585331365743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45937.585331365743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45937.585331365743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45937.585331365743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45937.585331365743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45937.585331365743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45937.585331365743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45937.585331365743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45937.585331365743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45937.585331365743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45937.585331365743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45937.585331365743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45937.585331365743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45937.585331365743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45937.585331365743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45937.585331365743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45937.585331365743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45937.585331365743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45937.585331365743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45937.585331365743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45937.585331365743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45937.585331365743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45937.585331365743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45937.585331365743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45937.585331365743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45937.585331365743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45937.585331365743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45937.585331365743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45937.585331365743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45937.585331365743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45937.585331365743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45937.585331365743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45937.585331365743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45937.585331365743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45937.585331365743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45937.585331365743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45937.585331365743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45937.585331365743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45937.585331365743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45937.585331365743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45937.585331365743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45937.585331365743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45937.585331365743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45937.585331365743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45937.585331365743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45937.585331365743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45937.585331365743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45937.585331365743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45937.585331365743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45937.585331365743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45937.585331365743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45937.585331365743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45937.585331365743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45937.585331365743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45937.585331365743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45937.585331365743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45937.585331365743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45937.585331365743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45937.585331365743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45937.585331365743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45937.585331365743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45937.585331365743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45937.585331365743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45937.585331365743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45937.585331365743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45937.585331365743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45937.585331365743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45937.585331365743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45937.585331365743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45937.585331365743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45937.585331365743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45937.585331365743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45937.585331365743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45937.585331365743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45937.585331365743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45937.585331365743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45937.585331365743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45937.585331365743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45937.585331365743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45937.585331365743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45937.585331365743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45937.585331365743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45937.585331365743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45937.585331365743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45937.585331365743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45937.585331365743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45937.585331365743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45937.585331365743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45937.585331365743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45937.585331365743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45937.585331365743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45937.585331365743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45937.585331365743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45937.585331365743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45937.585331365743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45937.585331365743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45937.585331365743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45937.585331365743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45937.585331365743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45937.585331365743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45937.585331365743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45937.585331365743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45937.585331365743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45937.585331365743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45937.585331365743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45937.585331365743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45937.585331365743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45937.585331365743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45937.585331365743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45937.585331365743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45937.585331365743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45937.585331365743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45937.585331365743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45937.585331365743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45937.585331365743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45937.585331365743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45937.585331365743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45937.585331365743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45937.585331365743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45937.585331365743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45937.585331365743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45937.585331365743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45937.585331365743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45937.585331365743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45937.585331365743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45937.585331365743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45937.585331365743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45937.585331365743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45937.585331365743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45937.585331365743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45937.585331365743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45937.585331365743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45937.585331365743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45937.585331365743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45937.585331365743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45937.585331365743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45937.585331365743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45937.585331365743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45937.585331365743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45937.585331365743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45937.585331365743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45937.585331365743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45937.585331365743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45937.585331365743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45937.585331365743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45937.585331365743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45937.585331365743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45937.585331365743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45937.585331365743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45937.585331365743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45937.585331365743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45937.585331365743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45937.585331365743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45937.585331365743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45937.585331365743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45937.585331365743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45937.585331365743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45937.585331365743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45937.585331365743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45937.585331365743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45937.585331365743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45937.585331365743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45937.585331365743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45937.585331365743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45937.585331365743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45937.585331365743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45937.585331365743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45937.585331365743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45937.585331365743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45937.585331365743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45937.585331365743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45937.585331365743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45937.585331365743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45937.585331365743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45937.585331365743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45937.585331365743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45937.585331365743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45937.585331365743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45937.585331365743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45937.585331365743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45937.585331365743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45937.585331365743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45937.585331365743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45937.585331365743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45937.585331365743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45937.585331365743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45937.585331365743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45937.585331365743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45937.585331365743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45937.585331365743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45937.585331365743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45937.585331365743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45937.585331365743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45937.585331365743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45937.585331365743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45937.585331365743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45937.585331365743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45937.585331365743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45937.585331365743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45937.585331365743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45937.585331365743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45937.585331365743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45937.585331365743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45937.585331365743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45937.585331365743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45937.585331365743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45937.585331365743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45937.585331365743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45937.585331365743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45937.585331365743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45937.585331365743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45937.585331365743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45937.585331365743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45937.585331365743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45937.585331365743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45937.585331365743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45937.585331365743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45937.585331365743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45937.585331365743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45937.585331365743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45937.585331365743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45937.585331365743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45937.585331365743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45937.585331365743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45937.585331365743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45937.585331365743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45937.585331365743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45937.585331365743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45937.585331365743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45937.585331365743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45937.585331365743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45937.585331365743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45937.585331365743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45937.585331365743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45937.585331365743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45937.585331365743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45937.585331365743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45937.585331365743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45937.585331365743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45937.585331365743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45937.585331365743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45937.585331365743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45937.585331365743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45937.585331365743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45937.585331365743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45937.585331365743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45937.585331365743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45937.585331365743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45937.585331365743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45937.585331365743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45937.585331365743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45937.585331365743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45937.585331365743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45937.585331365743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45937.585331365743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45937.585331365743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45937.585331365743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45937.585331365743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45937.585331365743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45937.585331365743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45937.585331365743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45937.585331365743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45937.585331365743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45937.585331365743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45937.585331365743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45937.585331365743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45937.585331365743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45937.585331365743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45937.585331365743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45937.585331365743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45937.585331365743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45937.585331365743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45937.585331365743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45937.585331365743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45937.585331365743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45937.585331365743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45937.585331365743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45937.585331365743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45937.585331365743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45937.585331365743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45937.585331365743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45937.585331365743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45937.585331365743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45937.585331365743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45937.585331365743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45937.585331365743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45937.585331365743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45937.585331365743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45937.585331365743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45937.585331365743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45937.585331365743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45937.585331365743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45937.585331365743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45937.585331365743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45937.585331365743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45937.585331365743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45937.585331365743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45937.585331365743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45937.585331365743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45937.585331365743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45937.585331365743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45937.585331365743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45937.585331365743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45937.585331365743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45937.585331365743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45937.585331365743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45937.585331365743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45937.585331365743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45937.585331365743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45937.585331365743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45937.585331365743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45937.585331365743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45937.585331365743</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45937.585331365743</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45937.585331365743</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45.753271180554293</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38967</v>
      </c>
      <c r="F3" s="38">
        <v>45926.188877314817</v>
      </c>
      <c r="G3" s="39">
        <f ca="1">IFERROR(NOW()-F3,"-")</f>
        <v>11.396454050925968</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4</v>
      </c>
      <c r="D4" s="37" t="s">
        <v>38480</v>
      </c>
      <c r="E4" s="37" t="s">
        <v>38967</v>
      </c>
      <c r="F4" s="38">
        <v>45937.527129629627</v>
      </c>
      <c r="G4" s="39">
        <f ca="1">IFERROR(NOW()-F4,"-")</f>
        <v>5.8201736115734093E-2</v>
      </c>
      <c r="H4" s="38">
        <v>45937.518321759257</v>
      </c>
      <c r="I4" s="37" t="str">
        <f>IFERROR(VLOOKUP(D4,DB!A:F,6,0),"")</f>
        <v>SCECO</v>
      </c>
      <c r="J4" s="37" t="str">
        <f>IFERROR(VLOOKUP(D4,DB!A:G,7,0),"")</f>
        <v>Haj Removal</v>
      </c>
      <c r="K4" s="37" t="s">
        <v>39065</v>
      </c>
      <c r="L4" s="37" t="str">
        <f>IFERROR(VLOOKUP(D4,DB!A:I,9,0),"")</f>
        <v>Latis</v>
      </c>
      <c r="M4" s="128"/>
    </row>
    <row r="5" spans="1:13" ht="30.75">
      <c r="A5" s="37" t="s">
        <v>39066</v>
      </c>
      <c r="B5" s="37" t="str">
        <f>IFERROR(VLOOKUP(D5,DB!A:K,11,0),"")</f>
        <v>R5</v>
      </c>
      <c r="C5" s="37">
        <v>1</v>
      </c>
      <c r="D5" s="37" t="s">
        <v>38396</v>
      </c>
      <c r="E5" s="37" t="s">
        <v>38964</v>
      </c>
      <c r="F5" s="38">
        <v>45937.55369212963</v>
      </c>
      <c r="G5" s="39">
        <f ca="1">IFERROR(NOW()-F5,"-")</f>
        <v>3.163923611282371E-2</v>
      </c>
      <c r="H5" s="38">
        <v>45937.54760416667</v>
      </c>
      <c r="I5" s="37" t="str">
        <f>IFERROR(VLOOKUP(D5,DB!A:F,6,0),"")</f>
        <v>SCECO</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45937.585331365743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45937.585331365743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45937.585331365743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45937.585331365743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45937.585331365743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45937.585331365743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45937.585331365743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45937.585331365743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45937.585331365743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45937.585331365743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45937.585331365743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45937.585331365743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45937.585331365743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45937.585331365743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45937.585331365743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45937.585331365743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45937.585331365743</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45937.585331365743</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45937.585331365743</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45937.585331365743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45937.585331365743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45937.585331365743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45937.585331365743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45937.585331365743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45937.585331365743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45937.585331365743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45937.585331365743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45937.585331365743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45937.585331365743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45937.585331365743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45937.585331365743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45937.585331365743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45937.585331365743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45937.585331365743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45937.585331365743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45937.585331365743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45937.585331365743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45937.585331365743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45937.585331365743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45937.585331365743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45937.585331365743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45937.585331365743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45937.585331365743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45937.585331365743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45937.585331365743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45937.585331365743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45937.585331365743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45937.585331365743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45937.585331365743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45937.585331365743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45937.585331365743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45937.585331365743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45937.585331365743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45937.585331365743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45937.585331365743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45937.585331365743</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45937.585331365743</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45937.585331365743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45937.585331365743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45937.585331365743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45937.585331365743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45937.585331365743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45937.585331365743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45937.585331365743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45937.585331365743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45937.585331365743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45937.585331365743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45937.585331365743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45937.585331365743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45937.585331365743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45937.585331365743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45937.585331365743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45937.585331365743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45937.585331365743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45937.585331365743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45937.585331365743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45937.585331365743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45937.585331365743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45937.585331365743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45937.585331365743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45937.585331365743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45937.585331365743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45937.585331365743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45937.585331365743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45937.585331365743</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45937.585331365743</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45937.585331365743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45937.585331365743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45937.585331365743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45937.585331365743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45937.585331365743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45937.585331365743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45937.585331365743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45937.585331365743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45937.585331365743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45937.585331365743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45937.585331365743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45937.585331365743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45937.585331365743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45937.585331365743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45937.585331365743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45937.585331365743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45937.585331365743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45937.585331365743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45937.585331365743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45937.585331365743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45937.585331365743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45937.585331365743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45937.585331365743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45937.585331365743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45937.585331365743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45937.585331365743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45937.585331365743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45937.585331365743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45937.585331365743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45937.585331365743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45937.585331365743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45937.585331365743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45937.585331365743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45937.585331365743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45937.585331365743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45937.585331365743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45937.585331365743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45937.585331365743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45937.585331365743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45937.585331365743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45937.585331365743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45937.585331365743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45937.585331365743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45937.585331365743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45937.585331365743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45937.585331365743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45937.585331365743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45937.585331365743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45937.585331365743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45937.585331365743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45937.585331365743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45937.585331365743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45937.585331365743</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45937.585331365743</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10.812484143520123</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45937.585331365743</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3.7043591435212875</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2.6430859953688923</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39074</v>
      </c>
      <c r="B6" s="112" t="str">
        <f>IFERROR(VLOOKUP(D6,DB!A:K,11,0),"")</f>
        <v>R6</v>
      </c>
      <c r="C6" s="114">
        <v>2</v>
      </c>
      <c r="D6" s="112" t="s">
        <v>32847</v>
      </c>
      <c r="E6" s="115" t="s">
        <v>38964</v>
      </c>
      <c r="F6" s="116">
        <v>45937.498900462961</v>
      </c>
      <c r="G6" s="81">
        <f ca="1">IFERROR(NOW()-F6,"-")</f>
        <v>8.6430902782012708E-2</v>
      </c>
      <c r="H6" s="116">
        <v>45937.477210648147</v>
      </c>
      <c r="I6" s="112" t="str">
        <f>IFERROR(VLOOKUP(D6,DB!A:F,6,0),"")</f>
        <v>SCECO</v>
      </c>
      <c r="J6" s="112" t="str">
        <f>IFERROR(VLOOKUP(D6,DB!A:G,7,0),"")</f>
        <v>Dead</v>
      </c>
      <c r="K6" s="117" t="s">
        <v>39075</v>
      </c>
      <c r="L6" s="118" t="str">
        <f>IFERROR(VLOOKUP(D6,DB!A:I,9,0),"")</f>
        <v>Latis</v>
      </c>
    </row>
    <row r="7" spans="1:16383" ht="31.5" customHeight="1">
      <c r="A7" s="113"/>
      <c r="B7" s="112" t="str">
        <f>IFERROR(VLOOKUP(D7,DB!A:K,11,0),"")</f>
        <v/>
      </c>
      <c r="C7" s="114"/>
      <c r="D7" s="112"/>
      <c r="E7" s="115"/>
      <c r="F7" s="116"/>
      <c r="G7" s="81">
        <f ca="1">IFERROR(NOW()-F7,"-")</f>
        <v>45937.585331365743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45937.585331365743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45937.585331365743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45937.585331365743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45937.585331365743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45937.585331365743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45937.585331365743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45937.585331365743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45937.585331365743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45937.585331365743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45937.585331365743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45937.585331365743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45937.585331365743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45937.585331365743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45937.585331365743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45937.585331365743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45937.585331365743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45937.585331365743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45937.585331365743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45937.585331365743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45937.585331365743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45937.585331365743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45937.585331365743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45937.585331365743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45937.585331365743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45937.585331365743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45937.585331365743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45937.585331365743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45937.585331365743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45937.585331365743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45937.585331365743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45937.585331365743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45937.585331365743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45937.585331365743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45937.585331365743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45937.585331365743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45937.585331365743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45937.585331365743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45937.585331365743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45937.585331365743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45937.585331365743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45937.585331365743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45937.585331365743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45937.585331365743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45937.585331365743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45937.585331365743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45937.585331365743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45937.585331365743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45937.585331365743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45937.585331365743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45937.585331365743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45937.585331365743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45937.585331365743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45937.585331365743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45937.585331365743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45937.585331365743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45937.585331365743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45937.585331365743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45937.585331365743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45937.585331365743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45937.585331365743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45937.585331365743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45937.585331365743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45937.585331365743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45937.585331365743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45937.585331365743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45937.585331365743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45937.585331365743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45937.585331365743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45937.585331365743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45937.585331365743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45937.585331365743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45937.585331365743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45937.585331365743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45937.585331365743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45937.585331365743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45937.585331365743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45937.585331365743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45937.585331365743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45937.585331365743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45937.585331365743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45937.585331365743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45937.585331365743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45937.585331365743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45937.585331365743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45937.585331365743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45937.585331365743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45937.585331365743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45937.585331365743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45937.585331365743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45937.585331365743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45937.585331365743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45937.585331365743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45937.585331365743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45937.585331365743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45937.585331365743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45937.585331365743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45937.585331365743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45937.585331365743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45937.585331365743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45937.585331365743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45937.585331365743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45937.585331365743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45937.585331365743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45937.585331365743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45937.585331365743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45937.585331365743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45937.585331365743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45937.585331365743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45937.585331365743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45937.585331365743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45937.585331365743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45937.585331365743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45937.585331365743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45937.585331365743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45937.585331365743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45937.585331365743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45937.585331365743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45937.585331365743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45937.585331365743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45937.585331365743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45937.585331365743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45937.585331365743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45937.585331365743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45937.585331365743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45937.585331365743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45937.585331365743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45937.585331365743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45937.585331365743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45937.585331365743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45937.585331365743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45937.585331365743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45937.585331365743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45937.585331365743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45937.585331365743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45937.585331365743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45937.585331365743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45937.585331365743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45937.585331365743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45937.585331365743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45937.585331365743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45937.585331365743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45937.585331365743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45937.585331365743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45937.585331365743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45937.585331365743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45937.585331365743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45937.585331365743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45937.585331365743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45937.585331365743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45937.585331365743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45937.585331365743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45937.585331365743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45937.585331365743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45937.585331365743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45937.585331365743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45937.585331365743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45937.585331365743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45937.585331365743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45937.585331365743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45937.585331365743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45937.585331365743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45937.585331365743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45937.585331365743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45937.585331365743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45937.585331365743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45937.585331365743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45937.585331365743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45937.585331365743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45937.585331365743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45937.585331365743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45937.585331365743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45937.585331365743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45937.585331365743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45937.585331365743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45937.585331365743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45937.585331365743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45937.585331365743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45937.585331365743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45937.585331365743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45937.585331365743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45937.585331365743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45937.585331365743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45937.585331365743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45937.585331365743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45937.585331365743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45937.585331365743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45937.585331365743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45937.585331365743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45937.585331365743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45937.585331365743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45937.585331365743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45937.585331365743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45937.585331365743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45937.585331365743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45937.585331365743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45937.585331365743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45937.585331365743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45937.585331365743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45937.585331365743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45937.585331365743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45937.585331365743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45937.585331365743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45937.585331365743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45937.585331365743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45937.585331365743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45937.585331365743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45937.585331365743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45937.585331365743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45937.585331365743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45937.585331365743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45937.585331365743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45937.585331365743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45937.585331365743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45937.585331365743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45937.585331365743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45937.585331365743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45937.585331365743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45937.585331365743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45937.585331365743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45937.585331365743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45937.585331365743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45937.585331365743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45937.585331365743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45937.585331365743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45937.585331365743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45937.585331365743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45937.585331365743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45937.585331365743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45937.585331365743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45937.585331365743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45937.585331365743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45937.585331365743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45937.585331365743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45937.585331365743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45937.585331365743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45937.585331365743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45937.585331365743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45937.585331365743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45937.585331365743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45937.585331365743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45937.585331365743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45937.585331365743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45937.585331365743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45937.585331365743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45937.585331365743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45937.585331365743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45937.585331365743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45937.585331365743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45937.585331365743</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