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24" documentId="13_ncr:1_{F6CB121F-512D-4AA6-A0C1-0FB36C537598}" xr6:coauthVersionLast="47" xr6:coauthVersionMax="47" xr10:uidLastSave="{E6717121-39BF-4171-9935-38D46E1D72C9}"/>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<sst xmlns="http://schemas.openxmlformats.org/spreadsheetml/2006/main" count="178584" uniqueCount="39077">
  <si>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</si>
  <si>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</si>
  <si>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</si>
  <si>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</si>
  <si>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</si>
  <si>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</si>
  <si>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</si>
  <si>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</si>
  <si>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</si>
  <si>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</si>
  <si>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</si>
  <si>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</si>
  <si>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</si>
  <si>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</si>
  <si>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</si>
  <si>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</si>
  <si>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</si>
  <si>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</si>
  <si>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</si>
  <si>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</si>
  <si>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</si>
  <si>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</si>
  <si>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</si>
  <si>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</si>
  <si>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</si>
  <si>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</si>
  <si>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</si>
  <si>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</si>
  <si>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</si>
  <si>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</si>
  <si>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</si>
  <si>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</si>
  <si>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</si>
  <si>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</si>
  <si>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</si>
  <si>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</si>
  <si>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</si>
  <si>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</si>
  <si>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</si>
  <si>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</si>
  <si>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</si>
  <si>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</si>
  <si>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</si>
  <si>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</si>
  <si>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</si>
  <si>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</si>
  <si>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</si>
  <si>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</si>
  <si>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</si>
  <si>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</si>
  <si>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</si>
  <si>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</si>
  <si>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</si>
  <si>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</si>
  <si>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</si>
  <si>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</si>
  <si>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</si>
  <si>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</si>
  <si>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</si>
  <si>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</si>
  <si>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</si>
  <si>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</si>
  <si>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</si>
  <si>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</si>
  <si>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</si>
  <si>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</si>
  <si>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</si>
  <si>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</si>
  <si>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</si>
  <si>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</si>
  <si>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</si>
  <si>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</si>
  <si>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</si>
  <si>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</si>
  <si>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</si>
  <si>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</si>
  <si>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</si>
  <si>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</si>
  <si>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</si>
  <si>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</si>
  <si>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</si>
  <si>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</si>
  <si>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</si>
  <si>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</si>
  <si>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</si>
  <si>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</si>
  <si>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</si>
  <si>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</si>
  <si>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</si>
  <si>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</si>
  <si>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</si>
  <si>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</si>
  <si>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</si>
  <si>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</si>
  <si>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</si>
  <si>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</si>
  <si>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</si>
  <si>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</si>
  <si>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</si>
  <si>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</si>
  <si>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</si>
  <si>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</si>
  <si>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</si>
  <si>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</si>
  <si>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</si>
  <si>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</si>
  <si>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</si>
  <si>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</si>
  <si>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</si>
  <si>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</si>
  <si>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</si>
  <si>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</si>
  <si>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</si>
  <si>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</si>
  <si>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</si>
  <si>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</si>
  <si>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</si>
  <si>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</si>
  <si>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</si>
  <si>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</si>
  <si>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</si>
  <si>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</si>
  <si>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</si>
  <si>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</si>
  <si>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</si>
  <si>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</si>
  <si>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</si>
  <si>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</si>
  <si>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</si>
  <si>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</si>
  <si>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</si>
  <si>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</si>
  <si>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</si>
  <si>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</si>
  <si>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</si>
  <si>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</si>
  <si>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</si>
  <si>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</si>
  <si>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</si>
  <si>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</si>
  <si>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</si>
  <si>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</si>
  <si>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</si>
  <si>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</si>
  <si>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</si>
  <si>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</si>
  <si>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</si>
  <si>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</si>
  <si>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</si>
  <si>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</si>
  <si>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</si>
  <si>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</si>
  <si>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</si>
  <si>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</si>
  <si>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</si>
  <si>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</si>
  <si>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</si>
  <si>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</si>
  <si>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</si>
  <si>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</si>
  <si>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</si>
  <si>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</si>
  <si>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</si>
  <si>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</si>
  <si>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</si>
  <si>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</si>
  <si>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</si>
  <si>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</si>
  <si>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</si>
  <si>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</si>
  <si>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</si>
  <si>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</si>
  <si>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</si>
  <si>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</si>
  <si>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</si>
  <si>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</si>
  <si>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</si>
  <si>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</si>
  <si>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</si>
  <si>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</si>
  <si>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</si>
  <si>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</si>
  <si>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</si>
  <si>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</si>
  <si>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</si>
  <si>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</si>
  <si>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</si>
  <si>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</si>
  <si>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</si>
  <si>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</si>
  <si>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</si>
  <si>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</si>
  <si>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</si>
  <si>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</si>
  <si>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</si>
  <si>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</si>
  <si>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</si>
  <si>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</si>
  <si>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</si>
  <si>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</si>
  <si>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</si>
  <si>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</si>
  <si>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</si>
  <si>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</si>
  <si>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</si>
  <si>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</si>
  <si>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</si>
  <si>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</si>
  <si>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</si>
  <si>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</si>
  <si>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</si>
  <si>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</si>
  <si>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</si>
  <si>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</si>
  <si>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</si>
  <si>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</si>
  <si>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</si>
  <si>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</si>
  <si>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</si>
  <si>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</si>
  <si>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</si>
  <si>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</si>
  <si>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</si>
  <si>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</si>
  <si>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</si>
  <si>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</si>
  <si>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</si>
  <si>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</si>
  <si>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</si>
  <si>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</si>
  <si>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</si>
  <si>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</si>
  <si>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</si>
  <si>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</si>
  <si>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</si>
  <si>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</si>
  <si>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</si>
  <si>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</si>
  <si>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</si>
  <si>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</si>
  <si>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</si>
  <si>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</si>
  <si>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</si>
  <si>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</si>
  <si>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</si>
  <si>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</si>
  <si>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</si>
  <si>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</si>
  <si>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</si>
  <si>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</si>
  <si>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</si>
  <si>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</si>
  <si>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</si>
  <si>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</si>
  <si>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</si>
  <si>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</si>
  <si>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</si>
  <si>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</si>
  <si>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</si>
  <si>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</si>
  <si>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</si>
  <si>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</si>
  <si>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</si>
  <si>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</si>
  <si>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</si>
  <si>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</si>
  <si>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</si>
  <si>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</si>
  <si>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</si>
  <si>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</si>
  <si>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</si>
  <si>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</si>
  <si>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</si>
  <si>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</si>
  <si>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</si>
  <si>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</si>
  <si>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</si>
  <si>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</si>
  <si>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</si>
  <si>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</si>
  <si>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</si>
  <si>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</si>
  <si>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</si>
  <si>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</si>
  <si>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</si>
  <si>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</si>
  <si>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</si>
  <si>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</si>
  <si>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</si>
  <si>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</si>
  <si>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</si>
  <si>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</si>
  <si>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</si>
  <si>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</si>
  <si>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</si>
  <si>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</si>
  <si>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</si>
  <si>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</si>
  <si>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</si>
  <si>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</si>
  <si>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</si>
  <si>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</si>
  <si>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</si>
  <si>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</si>
  <si>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</si>
  <si>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</si>
  <si>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</si>
  <si>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</si>
  <si>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</si>
  <si>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</si>
  <si>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</si>
  <si>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</si>
  <si>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</si>
  <si>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</si>
  <si>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</si>
  <si>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</si>
  <si>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</si>
  <si>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</si>
  <si>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</si>
  <si>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</si>
  <si>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</si>
  <si>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</si>
  <si>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</si>
  <si>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</si>
  <si>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</si>
  <si>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</si>
  <si>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</si>
  <si>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</si>
  <si>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</si>
  <si>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</si>
  <si>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</si>
  <si>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</si>
  <si>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</si>
  <si>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</si>
  <si>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</si>
  <si>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</si>
  <si>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</si>
  <si>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</si>
  <si>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</si>
  <si>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</si>
  <si>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</si>
  <si>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</si>
  <si>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</si>
  <si>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</si>
  <si>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</si>
  <si>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</si>
  <si>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</si>
  <si>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</si>
  <si>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</si>
  <si>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</si>
  <si>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</si>
  <si>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</si>
  <si>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</si>
  <si>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</si>
  <si>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</si>
  <si>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</si>
  <si>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</si>
  <si>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</si>
  <si>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</si>
  <si>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</si>
  <si>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</si>
  <si>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</si>
  <si>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</si>
  <si>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</si>
  <si>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</si>
  <si>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</si>
  <si>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</si>
  <si>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</si>
  <si>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</si>
  <si>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</si>
  <si>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</si>
  <si>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</si>
  <si>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</si>
  <si>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</si>
  <si>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</si>
  <si>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</si>
  <si>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</si>
  <si>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</si>
  <si>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</si>
  <si>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</si>
  <si>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</si>
  <si>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</si>
  <si>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</si>
  <si>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</si>
  <si>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</si>
  <si>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</si>
  <si>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</si>
  <si>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</si>
  <si>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</si>
  <si>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</si>
  <si>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</si>
  <si>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</si>
  <si>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</si>
  <si>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</si>
  <si>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</si>
  <si>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</si>
  <si>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</si>
  <si>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</si>
  <si>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</si>
  <si>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</si>
  <si>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</si>
  <si>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</si>
  <si>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</si>
  <si>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</si>
  <si>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</si>
  <si>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</si>
  <si>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</si>
  <si>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</si>
  <si>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</si>
  <si>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</si>
  <si>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</si>
  <si>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</si>
  <si>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</si>
  <si>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</si>
  <si>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</si>
  <si>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</si>
  <si>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</si>
  <si>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</si>
  <si>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</si>
  <si>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</si>
  <si>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</si>
  <si>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</si>
  <si>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</si>
  <si>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</si>
  <si>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</si>
  <si>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</si>
  <si>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</si>
  <si>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</si>
  <si>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</si>
  <si>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</si>
  <si>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</si>
  <si>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</si>
  <si>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</si>
  <si>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</si>
  <si>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</si>
  <si>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</si>
  <si>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</si>
  <si>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</si>
  <si>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</si>
  <si>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</si>
  <si>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</si>
  <si>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</si>
  <si>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</si>
  <si>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</si>
  <si>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</si>
  <si>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</si>
  <si>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</si>
  <si>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</si>
  <si>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</si>
  <si>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</si>
  <si>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</si>
  <si>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</si>
  <si>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</si>
  <si>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</si>
  <si>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</si>
  <si>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</si>
  <si>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</si>
  <si>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</si>
  <si>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</si>
  <si>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</si>
  <si>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</si>
  <si>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</si>
  <si>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</si>
  <si>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</si>
  <si>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</si>
  <si>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</si>
  <si>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</si>
  <si>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</si>
  <si>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</si>
  <si>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</si>
  <si>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</si>
  <si>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</si>
  <si>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</si>
  <si>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</si>
  <si>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</si>
  <si>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</si>
  <si>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</si>
  <si>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</si>
  <si>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</si>
  <si>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</si>
  <si>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</si>
  <si>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</si>
  <si>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</si>
  <si>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</si>
  <si>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</si>
  <si>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</si>
  <si>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</si>
  <si>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</si>
  <si>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</si>
  <si>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</si>
  <si>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</si>
  <si>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</si>
  <si>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</si>
  <si>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</si>
  <si>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</si>
  <si>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</si>
  <si>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</si>
  <si>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</si>
  <si>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</si>
  <si>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</si>
  <si>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</si>
  <si>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</si>
  <si>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</si>
  <si>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</si>
  <si>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</si>
  <si>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</si>
  <si>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</si>
  <si>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</si>
  <si>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</si>
  <si>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</si>
  <si>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</si>
  <si>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</si>
  <si>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</si>
  <si>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</si>
  <si>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</si>
  <si>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</si>
  <si>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</si>
  <si>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</si>
  <si>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</si>
  <si>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</si>
  <si>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</si>
  <si>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</si>
  <si>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</si>
  <si>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</si>
  <si>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</si>
  <si>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</si>
  <si>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</si>
  <si>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</si>
  <si>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</si>
  <si>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</si>
  <si>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</si>
  <si>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</si>
  <si>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</si>
  <si>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</si>
  <si>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</si>
  <si>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</si>
  <si>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</si>
  <si>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</si>
  <si>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</si>
  <si>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</si>
  <si>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</si>
  <si>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</si>
  <si>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</si>
  <si>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</si>
  <si>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</si>
  <si>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</si>
  <si>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</si>
  <si>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</si>
  <si>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</si>
  <si>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</si>
  <si>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</si>
  <si>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</si>
  <si>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</si>
  <si>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</si>
  <si>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</si>
  <si>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</si>
  <si>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</si>
  <si>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</si>
  <si>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</si>
  <si>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</si>
  <si>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</si>
  <si>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</si>
  <si>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</si>
  <si>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</si>
  <si>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</si>
  <si>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</si>
  <si>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</si>
  <si>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</si>
  <si>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</si>
  <si>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</si>
  <si>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</si>
  <si>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</si>
  <si>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</si>
  <si>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</si>
  <si>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</si>
  <si>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</si>
  <si>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</si>
  <si>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</si>
  <si>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</si>
  <si>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</si>
  <si>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</si>
  <si>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</si>
  <si>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</si>
  <si>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</si>
  <si>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</si>
  <si>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</si>
  <si>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</si>
  <si>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</si>
  <si>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</si>
  <si>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</si>
  <si>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</si>
  <si>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</si>
  <si>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</si>
  <si>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</si>
  <si>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</si>
  <si>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</si>
  <si>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</si>
  <si>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</si>
  <si>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</si>
  <si>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</si>
  <si>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</si>
  <si>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</si>
  <si>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</si>
  <si>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</si>
  <si>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</si>
  <si>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</si>
  <si>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</si>
  <si>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</si>
  <si>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</si>
  <si>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</si>
  <si>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</si>
  <si>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</si>
  <si>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</si>
  <si>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</si>
  <si>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</si>
  <si>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</si>
  <si>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</si>
  <si>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</si>
  <si>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</si>
  <si>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</si>
  <si>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</si>
  <si>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</si>
  <si>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</si>
  <si>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</si>
  <si>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</si>
  <si>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</si>
  <si>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</si>
  <si>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</si>
  <si>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</si>
  <si>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</si>
  <si>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</si>
  <si>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</si>
  <si>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</si>
  <si>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</si>
  <si>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</si>
  <si>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</si>
  <si>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</si>
  <si>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</si>
  <si>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</si>
  <si>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</si>
  <si>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</si>
  <si>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</si>
  <si>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</si>
  <si>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</si>
  <si>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</si>
  <si>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</si>
  <si>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</si>
  <si>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</si>
  <si>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</si>
  <si>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</si>
  <si>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</si>
  <si>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</si>
  <si>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</si>
  <si>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</si>
  <si>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</si>
  <si>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</si>
  <si>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</si>
  <si>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</si>
  <si>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</si>
  <si>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</si>
  <si>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</si>
  <si>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</si>
  <si>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</si>
  <si>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</si>
  <si>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</si>
  <si>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</si>
  <si>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</si>
  <si>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</si>
  <si>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</si>
  <si>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</si>
  <si>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</si>
  <si>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</si>
  <si>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</si>
  <si>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</si>
  <si>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</si>
  <si>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</si>
  <si>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</si>
  <si>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</si>
  <si>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</si>
  <si>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</si>
  <si>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</si>
  <si>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</si>
  <si>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</si>
  <si>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</si>
  <si>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</si>
  <si>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</si>
  <si>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</si>
  <si>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</si>
  <si>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</si>
  <si>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</si>
  <si>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</si>
  <si>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</si>
  <si>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</si>
  <si>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</si>
  <si>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</si>
  <si>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</si>
  <si>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</si>
  <si>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</si>
  <si>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</si>
  <si>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</si>
  <si>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</si>
  <si>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</si>
  <si>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</si>
  <si>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</si>
  <si>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</si>
  <si>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</si>
  <si>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</si>
  <si>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</si>
  <si>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</si>
  <si>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</si>
  <si>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</si>
  <si>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</si>
  <si>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</si>
  <si>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</si>
  <si>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</si>
  <si>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</si>
  <si>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</si>
  <si>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</si>
  <si>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</si>
  <si>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</si>
  <si>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</si>
  <si>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</si>
  <si>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</si>
  <si>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</si>
  <si>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</si>
  <si>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</si>
  <si>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</si>
  <si>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</si>
  <si>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</si>
  <si>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</si>
  <si>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</si>
  <si>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</si>
  <si>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</si>
  <si>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</si>
  <si>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</si>
  <si>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</si>
  <si>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</si>
  <si>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</si>
  <si>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</si>
  <si>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</si>
  <si>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</si>
  <si>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</si>
  <si>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</si>
  <si>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</si>
  <si>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</si>
  <si>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</si>
  <si>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</si>
  <si>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</si>
  <si>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</si>
  <si>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</si>
  <si>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</si>
  <si>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</si>
  <si>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</si>
  <si>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</si>
  <si>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</si>
  <si>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</si>
  <si>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</si>
  <si>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</si>
  <si>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</si>
  <si>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</si>
  <si>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</si>
  <si>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</si>
  <si>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</si>
  <si>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</si>
  <si>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</si>
  <si>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</si>
  <si>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</si>
  <si>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</si>
  <si>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</si>
  <si>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</si>
  <si>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</si>
  <si>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</si>
  <si>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</si>
  <si>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</si>
  <si>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</si>
  <si>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</si>
  <si>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</si>
  <si>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</si>
  <si>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</si>
  <si>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</si>
  <si>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</si>
  <si>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</si>
  <si>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</si>
  <si>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</si>
  <si>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</si>
  <si>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</si>
  <si>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</si>
  <si>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</si>
  <si>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</si>
  <si>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</si>
  <si>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</si>
  <si>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</si>
  <si>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</si>
  <si>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</si>
  <si>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</si>
  <si>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</si>
  <si>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</si>
  <si>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</si>
  <si>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</si>
  <si>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</si>
  <si>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</si>
  <si>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</si>
  <si>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</si>
  <si>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</si>
  <si>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</si>
  <si>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</si>
  <si>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</si>
  <si>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</si>
  <si>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</si>
  <si>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</si>
  <si>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</si>
  <si>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</si>
  <si>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</si>
  <si>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</si>
  <si>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</si>
  <si>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</si>
  <si>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</si>
  <si>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</si>
  <si>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</si>
  <si>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</si>
  <si>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</si>
  <si>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</si>
  <si>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</si>
  <si>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</si>
  <si>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</si>
  <si>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</si>
  <si>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</si>
  <si>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</si>
  <si>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</si>
  <si>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</si>
  <si>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</si>
  <si>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</si>
  <si>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</si>
  <si>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</si>
  <si>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</si>
  <si>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</si>
  <si>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</si>
  <si>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</si>
  <si>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</si>
  <si>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</si>
  <si>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</si>
  <si>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</si>
  <si>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</si>
  <si>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</si>
  <si>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</si>
  <si>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</si>
  <si>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</si>
  <si>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</si>
  <si>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</si>
  <si>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</si>
  <si>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</si>
  <si>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</si>
  <si>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</si>
  <si>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</si>
  <si>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</si>
  <si>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</si>
  <si>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</si>
  <si>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</si>
  <si>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</si>
  <si>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</si>
  <si>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</si>
  <si>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</si>
  <si>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</si>
  <si>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</si>
  <si>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</si>
  <si>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</si>
  <si>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</si>
  <si>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</si>
  <si>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</si>
  <si>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</si>
  <si>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</si>
  <si>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</si>
  <si>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</si>
  <si>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</si>
  <si>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</si>
  <si>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</si>
  <si>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</si>
  <si>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</si>
  <si>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</si>
  <si>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</si>
  <si>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</si>
  <si>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</si>
  <si>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</si>
  <si>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</si>
  <si>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</si>
  <si>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</si>
  <si>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</si>
  <si>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</si>
  <si>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</si>
  <si>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</si>
  <si>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</si>
  <si>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</si>
  <si>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</si>
  <si>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</si>
  <si>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</si>
  <si>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</si>
  <si>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</si>
  <si>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</si>
  <si>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</si>
  <si>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</si>
  <si>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</si>
  <si>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</si>
  <si>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</si>
  <si>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</si>
  <si>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</si>
  <si>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</si>
  <si>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</si>
  <si>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</si>
  <si>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</si>
  <si>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</si>
  <si>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</si>
  <si>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</si>
  <si>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</si>
  <si>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</si>
  <si>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</si>
  <si>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</si>
  <si>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</si>
  <si>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</si>
  <si>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</si>
  <si>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</si>
  <si>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</si>
  <si>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</si>
  <si>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</si>
  <si>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</si>
  <si>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</si>
  <si>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</si>
  <si>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</si>
  <si>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</si>
  <si>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</si>
  <si>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</si>
  <si>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</si>
  <si>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</si>
  <si>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</si>
  <si>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</si>
  <si>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</si>
  <si>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</si>
  <si>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</si>
  <si>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</si>
  <si>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</si>
  <si>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</si>
  <si>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</si>
  <si>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</si>
  <si>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</si>
  <si>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</si>
  <si>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</si>
  <si>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</si>
  <si>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</si>
  <si>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</si>
  <si>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</si>
  <si>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</si>
  <si>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</si>
  <si>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</si>
  <si>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</si>
  <si>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</si>
  <si>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</si>
  <si>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</si>
  <si>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</si>
  <si>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</si>
  <si>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</si>
  <si>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</si>
  <si>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</si>
  <si>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</si>
  <si>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</si>
  <si>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</si>
  <si>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</si>
  <si>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</si>
  <si>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</si>
  <si>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</si>
  <si>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</si>
  <si>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</si>
  <si>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</si>
  <si>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</si>
  <si>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</si>
  <si>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</si>
  <si>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</si>
  <si>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</si>
  <si>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</si>
  <si>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</si>
  <si>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</si>
  <si>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</si>
  <si>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</si>
  <si>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</si>
  <si>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</si>
  <si>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</si>
  <si>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</si>
  <si>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</si>
  <si>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</si>
  <si>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</si>
  <si>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</si>
  <si>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</si>
  <si>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</si>
  <si>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</si>
  <si>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</si>
  <si>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</si>
  <si>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</si>
  <si>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</si>
  <si>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</si>
  <si>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</si>
  <si>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</si>
  <si>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</si>
  <si>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</si>
  <si>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</si>
  <si>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</si>
  <si>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</si>
  <si>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</si>
  <si>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</si>
  <si>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</si>
  <si>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</si>
  <si>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</si>
  <si>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</si>
  <si>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</si>
  <si>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</si>
  <si>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</si>
  <si>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</si>
  <si>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</si>
  <si>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</si>
  <si>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</si>
  <si>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</si>
  <si>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</si>
  <si>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</si>
  <si>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</si>
  <si>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</si>
  <si>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</si>
  <si>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</si>
  <si>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</si>
  <si>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</si>
  <si>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</si>
  <si>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</si>
  <si>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</si>
  <si>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</si>
  <si>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</si>
  <si>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</si>
  <si>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</si>
  <si>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</si>
  <si>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</si>
  <si>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</si>
  <si>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</si>
  <si>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</si>
  <si>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</si>
  <si>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</si>
  <si>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</si>
  <si>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</si>
  <si>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</si>
  <si>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</si>
  <si>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</si>
  <si>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</si>
  <si>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</si>
  <si>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</si>
  <si>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</si>
  <si>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</si>
  <si>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</si>
  <si>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</si>
  <si>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</si>
  <si>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</si>
  <si>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</si>
  <si>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</si>
  <si>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</si>
  <si>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</si>
  <si>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</si>
  <si>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</si>
  <si>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</si>
  <si>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</si>
  <si>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</si>
  <si>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</si>
  <si>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</si>
  <si>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</si>
  <si>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</si>
  <si>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</si>
  <si>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</si>
  <si>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</si>
  <si>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</si>
  <si>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</si>
  <si>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</si>
  <si>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</si>
  <si>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</si>
  <si>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</si>
  <si>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</si>
  <si>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</si>
  <si>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</si>
  <si>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</si>
  <si>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</si>
  <si>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</si>
  <si>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</si>
  <si>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</si>
  <si>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</si>
  <si>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</si>
  <si>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</si>
  <si>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</si>
  <si>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</si>
  <si>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</si>
  <si>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</si>
  <si>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</si>
  <si>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</si>
  <si>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</si>
  <si>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</si>
  <si>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</si>
  <si>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</si>
  <si>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</si>
  <si>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</si>
  <si>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</si>
  <si>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</si>
  <si>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</si>
  <si>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</si>
  <si>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</si>
  <si>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</si>
  <si>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</si>
  <si>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</si>
  <si>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</si>
  <si>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</si>
  <si>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</si>
  <si>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</si>
  <si>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</si>
  <si>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</si>
  <si>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</si>
  <si>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</si>
  <si>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</si>
  <si>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</si>
  <si>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</si>
  <si>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</si>
  <si>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</si>
  <si>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</si>
  <si>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</si>
  <si>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</si>
  <si>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</si>
  <si>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</si>
  <si>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</si>
  <si>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</si>
  <si>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</si>
  <si>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</si>
  <si>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</si>
  <si>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</si>
  <si>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</si>
  <si>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</si>
  <si>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</si>
  <si>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</si>
  <si>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</si>
  <si>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</si>
  <si>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</si>
  <si>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</si>
  <si>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</si>
  <si>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</si>
  <si>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</si>
  <si>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</si>
  <si>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</si>
  <si>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</si>
  <si>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</si>
  <si>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</si>
  <si>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</si>
  <si>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</si>
  <si>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</si>
  <si>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</si>
  <si>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</si>
  <si>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</si>
  <si>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</si>
  <si>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</si>
  <si>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</si>
  <si>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</si>
  <si>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</si>
  <si>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</si>
  <si>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</si>
  <si>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</si>
  <si>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</si>
  <si>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</si>
  <si>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</si>
  <si>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</si>
  <si>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</si>
  <si>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</si>
  <si>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</si>
  <si>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</si>
  <si>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</si>
  <si>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</si>
  <si>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</si>
  <si>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</si>
  <si>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</si>
  <si>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</si>
  <si>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</si>
  <si>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</si>
  <si>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</si>
  <si>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</si>
  <si>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</si>
  <si>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</si>
  <si>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</si>
  <si>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</si>
  <si>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</si>
  <si>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</si>
  <si>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</si>
  <si>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</si>
  <si>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</si>
  <si>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</si>
  <si>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</si>
  <si>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</si>
  <si>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</si>
  <si>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</si>
  <si>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</si>
  <si>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</si>
  <si>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</si>
  <si>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</si>
  <si>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</si>
  <si>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</si>
  <si>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</si>
  <si>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</si>
  <si>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</si>
  <si>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</si>
  <si>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</si>
  <si>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</si>
  <si>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</si>
  <si>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</si>
  <si>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</si>
  <si>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</si>
  <si>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</si>
  <si>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</si>
  <si>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</si>
  <si>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</si>
  <si>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</si>
  <si>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</si>
  <si>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</si>
  <si>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</si>
  <si>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</si>
  <si>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</si>
  <si>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</si>
  <si>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</si>
  <si>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</si>
  <si>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</si>
  <si>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</si>
  <si>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</si>
  <si>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</si>
  <si>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</si>
  <si>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</si>
  <si>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</si>
  <si>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</si>
  <si>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</si>
  <si>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</si>
  <si>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</si>
  <si>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</si>
  <si>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</si>
  <si>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</si>
  <si>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</si>
  <si>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</si>
  <si>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</si>
  <si>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</si>
  <si>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</si>
  <si>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</si>
  <si>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</si>
  <si>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</si>
  <si>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</si>
  <si>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</si>
  <si>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</si>
  <si>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</si>
  <si>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</si>
  <si>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</si>
  <si>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</si>
  <si>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</si>
  <si>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</si>
  <si>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</si>
  <si>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</si>
  <si>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</si>
  <si>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</si>
  <si>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</si>
  <si>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</si>
  <si>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</si>
  <si>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</si>
  <si>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</si>
  <si>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</si>
  <si>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</si>
  <si>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</si>
  <si>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</si>
  <si>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</si>
  <si>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</si>
  <si>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</si>
  <si>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</si>
  <si>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</si>
  <si>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</si>
  <si>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</si>
  <si>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</si>
  <si>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</si>
  <si>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</si>
  <si>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</si>
  <si>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</si>
  <si>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</si>
  <si>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</si>
  <si>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</si>
  <si>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</si>
  <si>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</si>
  <si>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</si>
  <si>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</si>
  <si>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</si>
  <si>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</si>
  <si>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</si>
  <si>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</si>
  <si>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</si>
  <si>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</si>
  <si>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</si>
  <si>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</si>
  <si>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</si>
  <si>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</si>
  <si>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</si>
  <si>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</si>
  <si>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</si>
  <si>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</si>
  <si>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</si>
  <si>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</si>
  <si>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</si>
  <si>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</si>
  <si>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</si>
  <si>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</si>
  <si>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</si>
  <si>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</si>
  <si>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</si>
  <si>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</si>
  <si>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</si>
  <si>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</si>
  <si>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</si>
  <si>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</si>
  <si>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</si>
  <si>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</si>
  <si>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</si>
  <si>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</si>
  <si>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</si>
  <si>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</si>
  <si>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</si>
  <si>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</si>
  <si>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</si>
  <si>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</si>
  <si>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</si>
  <si>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</si>
  <si>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</si>
  <si>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</si>
  <si>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</si>
  <si>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</si>
  <si>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</si>
  <si>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</si>
  <si>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</si>
  <si>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</si>
  <si>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</si>
  <si>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</si>
  <si>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</si>
  <si>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</si>
  <si>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</si>
  <si>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</si>
  <si>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</si>
  <si>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</si>
  <si>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</si>
  <si>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</si>
  <si>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</si>
  <si>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</si>
  <si>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</si>
  <si>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</si>
  <si>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</si>
  <si>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</si>
  <si>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</si>
  <si>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</si>
  <si>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</si>
  <si>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</si>
  <si>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</si>
  <si>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</si>
  <si>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</si>
  <si>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</si>
  <si>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</si>
  <si>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</si>
  <si>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</si>
  <si>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</si>
  <si>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</si>
  <si>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</si>
  <si>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</si>
  <si>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</si>
  <si>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</si>
  <si>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</si>
  <si>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</si>
  <si>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</si>
  <si>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</si>
  <si>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</si>
  <si>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</si>
  <si>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</si>
  <si>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</si>
  <si>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</si>
  <si>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</si>
  <si>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</si>
  <si>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</si>
  <si>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</si>
  <si>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</si>
  <si>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</si>
  <si>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</si>
  <si>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</si>
  <si>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</si>
  <si>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</si>
  <si>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</si>
  <si>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</si>
  <si>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</si>
  <si>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</si>
  <si>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</si>
  <si>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</si>
  <si>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</si>
  <si>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</si>
  <si>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</si>
  <si>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</si>
  <si>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</si>
  <si>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</si>
  <si>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</si>
  <si>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</si>
  <si>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</si>
  <si>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</si>
  <si>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</si>
  <si>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</si>
  <si>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</si>
  <si>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</si>
  <si>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</si>
  <si>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</si>
  <si>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</si>
  <si>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</si>
  <si>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</si>
  <si>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</si>
  <si>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</si>
  <si>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</si>
  <si>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</si>
  <si>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</si>
  <si>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</si>
  <si>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</si>
  <si>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</si>
  <si>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</si>
  <si>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</si>
  <si>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</si>
  <si>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</si>
  <si>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</si>
  <si>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</si>
  <si>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</si>
  <si>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</si>
  <si>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</si>
  <si>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</si>
  <si>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</si>
  <si>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</si>
  <si>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</si>
  <si>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</si>
  <si>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</si>
  <si>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</si>
  <si>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</si>
  <si>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</si>
  <si>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</si>
  <si>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</si>
  <si>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</si>
  <si>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</si>
  <si>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</si>
  <si>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</si>
  <si>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</si>
  <si>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</si>
  <si>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</si>
  <si>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</si>
  <si>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</si>
  <si>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</si>
  <si>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</si>
  <si>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</si>
  <si>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</si>
  <si>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</si>
  <si>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</si>
  <si>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</si>
  <si>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</si>
  <si>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</si>
  <si>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</si>
  <si>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</si>
  <si>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</si>
  <si>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</si>
  <si>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</si>
  <si>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</si>
  <si>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</si>
  <si>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</si>
  <si>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</si>
  <si>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</si>
  <si>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</si>
  <si>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</si>
  <si>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</si>
  <si>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</si>
  <si>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</si>
  <si>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</si>
  <si>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</si>
  <si>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</si>
  <si>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</si>
  <si>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</si>
  <si>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</si>
  <si>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</si>
  <si>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</si>
  <si>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</si>
  <si>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</si>
  <si>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</si>
  <si>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</si>
  <si>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</si>
  <si>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</si>
  <si>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</si>
  <si>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</si>
  <si>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</si>
  <si>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</si>
  <si>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</si>
  <si>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</si>
  <si>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</si>
  <si>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</si>
  <si>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</si>
  <si>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</si>
  <si>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</si>
  <si>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</si>
  <si>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</si>
  <si>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</si>
  <si>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</si>
  <si>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</si>
  <si>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</si>
  <si>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</si>
  <si>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</si>
  <si>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</si>
  <si>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</si>
  <si>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</si>
  <si>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</si>
  <si>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</si>
  <si>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</si>
  <si>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</si>
  <si>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</si>
  <si>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</si>
  <si>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</si>
  <si>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</si>
  <si>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</si>
  <si>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</si>
  <si>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</si>
  <si>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</si>
  <si>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</si>
  <si>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</si>
  <si>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</si>
  <si>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</si>
  <si>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</si>
  <si>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</si>
  <si>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</si>
  <si>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</si>
  <si>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</si>
  <si>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</si>
  <si>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</si>
  <si>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</si>
  <si>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</si>
  <si>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</si>
  <si>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</si>
  <si>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</si>
  <si>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</si>
  <si>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</si>
  <si>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</si>
  <si>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</si>
  <si>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</si>
  <si>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</si>
  <si>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</si>
  <si>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</si>
  <si>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</si>
  <si>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</si>
  <si>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</si>
  <si>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</si>
  <si>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</si>
  <si>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</si>
  <si>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</si>
  <si>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</si>
  <si>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</si>
  <si>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</si>
  <si>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</si>
  <si>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</si>
  <si>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</si>
  <si>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</si>
  <si>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</si>
  <si>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</si>
  <si>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</si>
  <si>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</si>
  <si>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</si>
  <si>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</si>
  <si>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</si>
  <si>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</si>
  <si>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</si>
  <si>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</si>
  <si>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</si>
  <si>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</si>
  <si>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</si>
  <si>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</si>
  <si>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</si>
  <si>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</si>
  <si>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</si>
  <si>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</si>
  <si>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</si>
  <si>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</si>
  <si>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</si>
  <si>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</si>
  <si>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</si>
  <si>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</si>
  <si>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</si>
  <si>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</si>
  <si>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</si>
  <si>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</si>
  <si>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</si>
  <si>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</si>
  <si>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</si>
  <si>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</si>
  <si>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</si>
  <si>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</si>
  <si>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</si>
  <si>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</si>
  <si>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</si>
  <si>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</si>
  <si>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</si>
  <si>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</si>
  <si>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</si>
  <si>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</si>
  <si>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</si>
  <si>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</si>
  <si>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</si>
  <si>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</si>
  <si>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</si>
  <si>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</si>
  <si>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</si>
  <si>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</si>
  <si>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</si>
  <si>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</si>
  <si>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</si>
  <si>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</si>
  <si>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</si>
  <si>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</si>
  <si>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</si>
  <si>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</si>
  <si>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</si>
  <si>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</si>
  <si>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</si>
  <si>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</si>
  <si>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</si>
  <si>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</si>
  <si>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</si>
  <si>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</si>
  <si>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</si>
  <si>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</si>
  <si>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</si>
  <si>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</si>
  <si>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</si>
  <si>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</si>
  <si>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</si>
  <si>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</si>
  <si>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</si>
  <si>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</si>
  <si>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</si>
  <si>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</si>
  <si>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</si>
  <si>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</si>
  <si>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</si>
  <si>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</si>
  <si>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</si>
  <si>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</si>
  <si>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</si>
  <si>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</si>
  <si>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</si>
  <si>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</si>
  <si>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</si>
  <si>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</si>
  <si>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</si>
  <si>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</si>
  <si>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</si>
  <si>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</si>
  <si>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</si>
  <si>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</si>
  <si>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</si>
  <si>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</si>
  <si>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</si>
  <si>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</si>
  <si>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</si>
  <si>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</si>
  <si>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</si>
  <si>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</si>
  <si>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</si>
  <si>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</si>
  <si>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</si>
  <si>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</si>
  <si>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</si>
  <si>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</si>
  <si>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</si>
  <si>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</si>
  <si>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</si>
  <si>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</si>
  <si>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</si>
  <si>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</si>
  <si>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</si>
  <si>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</si>
  <si>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</si>
  <si>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</si>
  <si>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</si>
  <si>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</si>
  <si>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</si>
  <si>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</si>
  <si>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</si>
  <si>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</si>
  <si>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</si>
  <si>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</si>
  <si>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</si>
  <si>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</si>
  <si>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</si>
  <si>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</si>
  <si>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</si>
  <si>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</si>
  <si>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</si>
  <si>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</si>
  <si>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</si>
  <si>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</si>
  <si>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</si>
  <si>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</si>
  <si>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</si>
  <si>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</si>
  <si>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</si>
  <si>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</si>
  <si>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</si>
  <si>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</si>
  <si>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</si>
  <si>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</si>
  <si>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</si>
  <si>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</si>
  <si>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</si>
  <si>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</si>
  <si>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</si>
  <si>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</si>
  <si>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</si>
  <si>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</si>
  <si>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</si>
  <si>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</si>
  <si>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</si>
  <si>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</si>
  <si>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</si>
  <si>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</si>
  <si>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</si>
  <si>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</si>
  <si>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</si>
  <si>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</si>
  <si>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</si>
  <si>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</si>
  <si>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</si>
  <si>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</si>
  <si>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</si>
  <si>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</si>
  <si>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</si>
  <si>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</si>
  <si>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</si>
  <si>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</si>
  <si>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</si>
  <si>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</si>
  <si>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</si>
  <si>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</si>
  <si>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</si>
  <si>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</si>
  <si>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</si>
  <si>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</si>
  <si>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</si>
  <si>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</si>
  <si>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</si>
  <si>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</si>
  <si>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</si>
  <si>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</si>
  <si>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</si>
  <si>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</si>
  <si>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</si>
  <si>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</si>
  <si>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</si>
  <si>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</si>
  <si>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</si>
  <si>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</si>
  <si>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</si>
  <si>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</si>
  <si>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</si>
  <si>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</si>
  <si>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</si>
  <si>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</si>
  <si>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</si>
  <si>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</si>
  <si>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</si>
  <si>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</si>
  <si>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</si>
  <si>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</si>
  <si>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</si>
  <si>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</si>
  <si>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</si>
  <si>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</si>
  <si>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</si>
  <si>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</si>
  <si>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</si>
  <si>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</si>
  <si>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</si>
  <si>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</si>
  <si>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</si>
  <si>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</si>
  <si>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</si>
  <si>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</si>
  <si>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</si>
  <si>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</si>
  <si>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</si>
  <si>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</si>
  <si>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</si>
  <si>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</si>
  <si>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</si>
  <si>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</si>
  <si>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</si>
  <si>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</si>
  <si>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</si>
  <si>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</si>
  <si>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</si>
  <si>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</si>
  <si>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</si>
  <si>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</si>
  <si>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</si>
  <si>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</si>
  <si>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</si>
  <si>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</si>
  <si>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</si>
  <si>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</si>
  <si>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</si>
  <si>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</si>
  <si>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</si>
  <si>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</si>
  <si>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</si>
  <si>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</si>
  <si>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</si>
  <si>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</si>
  <si>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</si>
  <si>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</si>
  <si>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</si>
  <si>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</si>
  <si>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</si>
  <si>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</si>
  <si>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</si>
  <si>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</si>
  <si>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</si>
  <si>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</si>
  <si>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</si>
  <si>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</si>
  <si>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</si>
  <si>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</si>
  <si>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</si>
  <si>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</si>
  <si>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</si>
  <si>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</si>
  <si>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</si>
  <si>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</si>
  <si>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</si>
  <si>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</si>
  <si>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</si>
  <si>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</si>
  <si>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</si>
  <si>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</si>
  <si>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</si>
  <si>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</si>
  <si>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</si>
  <si>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</si>
  <si>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</si>
  <si>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</si>
  <si>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</si>
  <si>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</si>
  <si>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</si>
  <si>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</si>
  <si>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</si>
  <si>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</si>
  <si>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</si>
  <si>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</si>
  <si>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</si>
  <si>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</si>
  <si>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</si>
  <si>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</si>
  <si>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</si>
  <si>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</si>
  <si>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</si>
  <si>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</si>
  <si>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</si>
  <si>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</si>
  <si>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</si>
  <si>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</si>
  <si>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</si>
  <si>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</si>
  <si>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</si>
  <si>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</si>
  <si>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</si>
  <si>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</si>
  <si>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</si>
  <si>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</si>
  <si>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</si>
  <si>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</si>
  <si>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</si>
  <si>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</si>
  <si>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</si>
  <si>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</si>
  <si>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</si>
  <si>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</si>
  <si>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</si>
  <si>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</si>
  <si>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</si>
  <si>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</si>
  <si>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</si>
  <si>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</si>
  <si>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</si>
  <si>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</si>
  <si>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</si>
  <si>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</si>
  <si>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</si>
  <si>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</si>
  <si>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</si>
  <si>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</si>
  <si>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</si>
  <si>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</si>
  <si>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</si>
  <si>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</si>
  <si>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</si>
  <si>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</si>
  <si>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</si>
  <si>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</si>
  <si>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</si>
  <si>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</si>
  <si>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</si>
  <si>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</si>
  <si>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</si>
  <si>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</si>
  <si>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</si>
  <si>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</si>
  <si>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</si>
  <si>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</si>
  <si>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</si>
  <si>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</si>
  <si>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</si>
  <si>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</si>
  <si>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</si>
  <si>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</si>
  <si>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</si>
  <si>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</si>
  <si>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</si>
  <si>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</si>
  <si>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</si>
  <si>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</si>
  <si>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</si>
  <si>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</si>
  <si>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</si>
  <si>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</si>
  <si>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</si>
  <si>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</si>
  <si>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</si>
  <si>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</si>
  <si>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</si>
  <si>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</si>
  <si>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</si>
  <si>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</si>
  <si>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</si>
  <si>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</si>
  <si>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</si>
  <si>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</si>
  <si>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</si>
  <si>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</si>
  <si>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</si>
  <si>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</si>
  <si>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</si>
  <si>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</si>
  <si>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</si>
  <si>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</si>
  <si>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</si>
  <si>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</si>
  <si>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</si>
  <si>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</si>
  <si>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</si>
  <si>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</si>
  <si>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</si>
  <si>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</si>
  <si>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</si>
  <si>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</si>
  <si>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</si>
  <si>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</si>
  <si>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</si>
  <si>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</si>
  <si>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</si>
  <si>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</si>
  <si>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</si>
  <si>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</si>
  <si>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</si>
  <si>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</si>
  <si>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</si>
  <si>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</si>
  <si>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</si>
  <si>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</si>
  <si>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</si>
  <si>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</si>
  <si>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</si>
  <si>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</si>
  <si>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</si>
  <si>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</si>
  <si>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</si>
  <si>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</si>
  <si>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</si>
  <si>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</si>
  <si>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</si>
  <si>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</si>
  <si>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</si>
  <si>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</si>
  <si>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</si>
  <si>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</si>
  <si>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</si>
  <si>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</si>
  <si>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</si>
  <si>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</si>
  <si>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</si>
  <si>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</si>
  <si>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</si>
  <si>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</si>
  <si>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</si>
  <si>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</si>
  <si>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</si>
  <si>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</si>
  <si>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</si>
  <si>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</si>
  <si>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</si>
  <si>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</si>
  <si>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</si>
  <si>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</si>
  <si>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</si>
  <si>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</si>
  <si>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</si>
  <si>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</si>
  <si>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</si>
  <si>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</si>
  <si>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</si>
  <si>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</si>
  <si>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</si>
  <si>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</si>
  <si>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</si>
  <si>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</si>
  <si>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</si>
  <si>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</si>
  <si>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</si>
  <si>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</si>
  <si>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</si>
  <si>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</si>
  <si>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</si>
  <si>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</si>
  <si>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</si>
  <si>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</si>
  <si>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</si>
  <si>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</si>
  <si>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</si>
  <si>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</si>
  <si>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</si>
  <si>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</si>
  <si>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</si>
  <si>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</si>
  <si>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</si>
  <si>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</si>
  <si>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</si>
  <si>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</si>
  <si>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</si>
  <si>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</si>
  <si>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</si>
  <si>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</si>
  <si>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</si>
  <si>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</si>
  <si>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</si>
  <si>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</si>
  <si>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</si>
  <si>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</si>
  <si>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</si>
  <si>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</si>
  <si>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</si>
  <si>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</si>
  <si>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</si>
  <si>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</si>
  <si>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</si>
  <si>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</si>
  <si>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</si>
  <si>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</si>
  <si>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</si>
  <si>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</si>
  <si>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</si>
  <si>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</si>
  <si>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</si>
  <si>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</si>
  <si>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</si>
  <si>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</si>
  <si>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</si>
  <si>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</si>
  <si>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</si>
  <si>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</si>
  <si>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</si>
  <si>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</si>
  <si>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</si>
  <si>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</si>
  <si>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</si>
  <si>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</si>
  <si>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</si>
  <si>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</si>
  <si>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</si>
  <si>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</si>
  <si>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</si>
  <si>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</si>
  <si>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</si>
  <si>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</si>
  <si>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</si>
  <si>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</si>
  <si>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</si>
  <si>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</si>
  <si>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</si>
  <si>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</si>
  <si>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</si>
  <si>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</si>
  <si>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</si>
  <si>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</si>
  <si>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</si>
  <si>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</si>
  <si>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</si>
  <si>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</si>
  <si>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</si>
  <si>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</si>
  <si>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</si>
  <si>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</si>
  <si>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</si>
  <si>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</si>
  <si>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</si>
  <si>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</si>
  <si>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</si>
  <si>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</si>
  <si>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</si>
  <si>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</si>
  <si>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</si>
  <si>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</si>
  <si>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</si>
  <si>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</si>
  <si>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</si>
  <si>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</si>
  <si>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</si>
  <si>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</si>
  <si>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</si>
  <si>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</si>
  <si>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</si>
  <si>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</si>
  <si>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</si>
  <si>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</si>
  <si>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</si>
  <si>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</si>
  <si>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</si>
  <si>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</si>
  <si>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</si>
  <si>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</si>
  <si>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</si>
  <si>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</si>
  <si>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</si>
  <si>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</si>
  <si>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</si>
  <si>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</si>
  <si>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</si>
  <si>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</si>
  <si>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</si>
  <si>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</si>
  <si>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</si>
  <si>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</si>
  <si>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</si>
  <si>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</si>
  <si>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</si>
  <si>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</si>
  <si>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</si>
  <si>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</si>
  <si>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</si>
  <si>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</si>
  <si>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</si>
  <si>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</si>
  <si>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</si>
  <si>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</si>
  <si>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</si>
  <si>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</si>
  <si>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</si>
  <si>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</si>
  <si>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</si>
  <si>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</si>
  <si>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</si>
  <si>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</si>
  <si>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</si>
  <si>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</si>
  <si>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</si>
  <si>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</si>
  <si>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</si>
  <si>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</si>
  <si>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</si>
  <si>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</si>
  <si>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</si>
  <si>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</si>
  <si>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</si>
  <si>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</si>
  <si>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</si>
  <si>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</si>
  <si>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</si>
  <si>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</si>
  <si>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</si>
  <si>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</si>
  <si>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</si>
  <si>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</si>
  <si>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</si>
  <si>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</si>
  <si>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</si>
  <si>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</si>
  <si>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</si>
  <si>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</si>
  <si>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</si>
  <si>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</si>
  <si>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</si>
  <si>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</si>
  <si>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</si>
  <si>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</si>
  <si>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</si>
  <si>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</si>
  <si>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</si>
  <si>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</si>
  <si>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</si>
  <si>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</si>
  <si>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</si>
  <si>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</si>
  <si>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</si>
  <si>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</si>
  <si>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</si>
  <si>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</si>
  <si>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</si>
  <si>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</si>
  <si>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</si>
  <si>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</si>
  <si>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</si>
  <si>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</si>
  <si>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</si>
  <si>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</si>
  <si>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</si>
  <si>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</si>
  <si>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</si>
  <si>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</si>
  <si>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</si>
  <si>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</si>
  <si>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</si>
  <si>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</si>
  <si>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</si>
  <si>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</si>
  <si>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</si>
  <si>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</si>
  <si>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</si>
  <si>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</si>
  <si>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</si>
  <si>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</si>
  <si>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</si>
  <si>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</si>
  <si>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</si>
  <si>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</si>
  <si>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</si>
  <si>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</si>
  <si>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</si>
  <si>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</si>
  <si>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</si>
  <si>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</si>
  <si>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</si>
  <si>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</si>
  <si>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</si>
  <si>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</si>
  <si>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</si>
  <si>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</si>
  <si>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</si>
  <si>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</si>
  <si>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</si>
  <si>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</si>
  <si>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</si>
  <si>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</si>
  <si>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</si>
  <si>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</si>
  <si>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</si>
  <si>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</si>
  <si>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</si>
  <si>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</si>
  <si>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</si>
  <si>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</si>
  <si>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</si>
  <si>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</si>
  <si>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</si>
  <si>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</si>
  <si>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</si>
  <si>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</si>
  <si>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</si>
  <si>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</si>
  <si>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</si>
  <si>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</si>
  <si>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</si>
  <si>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</si>
  <si>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</si>
  <si>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</si>
  <si>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</si>
  <si>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</si>
  <si>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</si>
  <si>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</si>
  <si>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</si>
  <si>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</si>
  <si>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</si>
  <si>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</si>
  <si>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</si>
  <si>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</si>
  <si>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</si>
  <si>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</si>
  <si>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</si>
  <si>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</si>
  <si>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</si>
  <si>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</si>
  <si>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</si>
  <si>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</si>
  <si>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</si>
  <si>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</si>
  <si>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</si>
  <si>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</si>
  <si>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</si>
  <si>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</si>
  <si>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</si>
  <si>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</si>
  <si>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</si>
  <si>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</si>
  <si>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</si>
  <si>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</si>
  <si>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</si>
  <si>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</si>
  <si>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</si>
  <si>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</si>
  <si>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</si>
  <si>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</si>
  <si>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</si>
  <si>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</si>
  <si>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</si>
  <si>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</si>
  <si>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</si>
  <si>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</si>
  <si>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</si>
  <si>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</si>
  <si>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</si>
  <si>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</si>
  <si>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</si>
  <si>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</si>
  <si>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</si>
  <si>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</si>
  <si>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</si>
  <si>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</si>
  <si>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</si>
  <si>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</si>
  <si>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</si>
  <si>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</si>
  <si>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</si>
  <si>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</si>
  <si>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</si>
  <si>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</si>
  <si>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</si>
  <si>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</si>
  <si>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</si>
  <si>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</si>
  <si>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</si>
  <si>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</si>
  <si>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</si>
  <si>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</si>
  <si>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</si>
  <si>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</si>
  <si>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</si>
  <si>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</si>
  <si>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</si>
  <si>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</si>
  <si>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</si>
  <si>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</si>
  <si>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</si>
  <si>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</si>
  <si>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</si>
  <si>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</si>
  <si>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</si>
  <si>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</si>
  <si>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</si>
  <si>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</si>
  <si>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</si>
  <si>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</si>
  <si>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</si>
  <si>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</si>
  <si>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</si>
  <si>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</si>
  <si>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</si>
  <si>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</si>
  <si>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</si>
  <si>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</si>
  <si>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</si>
  <si>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</si>
  <si>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</si>
  <si>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</si>
  <si>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</si>
  <si>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</si>
  <si>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</si>
  <si>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</si>
  <si>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</si>
  <si>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</si>
  <si>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</si>
  <si>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</si>
  <si>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</si>
  <si>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</si>
  <si>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</si>
  <si>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</si>
  <si>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</si>
  <si>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</si>
  <si>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</si>
  <si>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</si>
  <si>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</si>
  <si>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</si>
  <si>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</si>
  <si>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</si>
  <si>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</si>
  <si>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</si>
  <si>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</si>
  <si>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</si>
  <si>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</si>
  <si>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</si>
  <si>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</si>
  <si>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</si>
  <si>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</si>
  <si>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</si>
  <si>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</si>
  <si>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</si>
  <si>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</si>
  <si>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</si>
  <si>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</si>
  <si>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</si>
  <si>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</si>
  <si>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</si>
  <si>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</si>
  <si>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</si>
  <si>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</si>
  <si>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</si>
  <si>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</si>
  <si>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</si>
  <si>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</si>
  <si>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</si>
  <si>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</si>
  <si>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</si>
  <si>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</si>
  <si>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</si>
  <si>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</si>
  <si>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</si>
  <si>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</si>
  <si>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</si>
  <si>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</si>
  <si>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</si>
  <si>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</si>
  <si>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</si>
  <si>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</si>
  <si>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</si>
  <si>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</si>
  <si>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</si>
  <si>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</si>
  <si>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</si>
  <si>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</si>
  <si>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</si>
  <si>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</si>
  <si>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</si>
  <si>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</si>
  <si>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</si>
  <si>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</si>
  <si>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</si>
  <si>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</si>
  <si>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</si>
  <si>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</si>
  <si>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</si>
  <si>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</si>
  <si>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</si>
  <si>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</si>
  <si>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</si>
  <si>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</si>
  <si>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</si>
  <si>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</si>
  <si>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</si>
  <si>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</si>
  <si>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</si>
  <si>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</si>
  <si>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</si>
  <si>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</si>
  <si>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</si>
  <si>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</si>
  <si>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</si>
  <si>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</si>
  <si>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</si>
  <si>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</si>
  <si>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</si>
  <si>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</si>
  <si>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</si>
  <si>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</si>
  <si>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</si>
  <si>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</si>
  <si>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</si>
  <si>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</si>
  <si>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</si>
  <si>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</si>
  <si>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</si>
  <si>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</si>
  <si>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</si>
  <si>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</si>
  <si>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</si>
  <si>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</si>
  <si>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</si>
  <si>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</si>
  <si>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</si>
  <si>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</si>
  <si>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</si>
  <si>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</si>
  <si>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</si>
  <si>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</si>
  <si>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</si>
  <si>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</si>
  <si>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</si>
  <si>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</si>
  <si>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</si>
  <si>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</si>
  <si>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</si>
  <si>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</si>
  <si>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</si>
  <si>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</si>
  <si>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</si>
  <si>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</si>
  <si>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</si>
  <si>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</si>
  <si>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</si>
  <si>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</si>
  <si>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</si>
  <si>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</si>
  <si>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</si>
  <si>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</si>
  <si>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</si>
  <si>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</si>
  <si>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</si>
  <si>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</si>
  <si>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</si>
  <si>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</si>
  <si>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</si>
  <si>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</si>
  <si>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</si>
  <si>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</si>
  <si>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</si>
  <si>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</si>
  <si>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</si>
  <si>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</si>
  <si>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</si>
  <si>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</si>
  <si>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</si>
  <si>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</si>
  <si>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</si>
  <si>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</si>
  <si>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</si>
  <si>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</si>
  <si>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</si>
  <si>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</si>
  <si>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</si>
  <si>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</si>
  <si>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</si>
  <si>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</si>
  <si>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</si>
  <si>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</si>
  <si>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</si>
  <si>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</si>
  <si>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</si>
  <si>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</si>
  <si>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</si>
  <si>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</si>
  <si>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</si>
  <si>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</si>
  <si>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</si>
  <si>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</si>
  <si>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</si>
  <si>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</si>
  <si>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</si>
  <si>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</si>
  <si>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</si>
  <si>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</si>
  <si>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</si>
  <si>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</si>
  <si>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</si>
  <si>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</si>
  <si>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</si>
  <si>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</si>
  <si>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</si>
  <si>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</si>
  <si>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</si>
  <si>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</si>
  <si>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</si>
  <si>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</si>
  <si>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</si>
  <si>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</si>
  <si>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</si>
  <si>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</si>
  <si>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</si>
  <si>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</si>
  <si>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</si>
  <si>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</si>
  <si>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</si>
  <si>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</si>
  <si>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</si>
  <si>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</si>
  <si>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</si>
  <si>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</si>
  <si>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</si>
  <si>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</si>
  <si>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</si>
  <si>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</si>
  <si>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</si>
  <si>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</si>
  <si>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</si>
  <si>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</si>
  <si>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</si>
  <si>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</si>
  <si>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</si>
  <si>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</si>
  <si>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</si>
  <si>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</si>
  <si>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</si>
  <si>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</si>
  <si>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</si>
  <si>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</si>
  <si>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</si>
  <si>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</si>
  <si>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</si>
  <si>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</si>
  <si>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</si>
  <si>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</si>
  <si>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</si>
  <si>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</si>
  <si>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</si>
  <si>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</si>
  <si>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</si>
  <si>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</si>
  <si>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</si>
  <si>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</si>
  <si>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</si>
  <si>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</si>
  <si>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</si>
  <si>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</si>
  <si>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</si>
  <si>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</si>
  <si>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</si>
  <si>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</si>
  <si>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</si>
  <si>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</si>
  <si>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</si>
  <si>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</si>
  <si>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</si>
  <si>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</si>
  <si>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</si>
  <si>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</si>
  <si>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</si>
  <si>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</si>
  <si>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</si>
  <si>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</si>
  <si>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</si>
  <si>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</si>
  <si>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</si>
  <si>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</si>
  <si>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</si>
  <si>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</si>
  <si>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</si>
  <si>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</si>
  <si>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</si>
  <si>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</si>
  <si>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</si>
  <si>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</si>
  <si>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</si>
  <si>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</si>
  <si>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</si>
  <si>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</si>
  <si>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</si>
  <si>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</si>
  <si>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</si>
  <si>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</si>
  <si>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</si>
  <si>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</si>
  <si>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</si>
  <si>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</si>
  <si>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</si>
  <si>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</si>
  <si>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</si>
  <si>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</si>
  <si>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</si>
  <si>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</si>
  <si>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</si>
  <si>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</si>
  <si>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</si>
  <si>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</si>
  <si>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</si>
  <si>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</si>
  <si>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</si>
  <si>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</si>
  <si>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</si>
  <si>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</si>
  <si>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</si>
  <si>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</si>
  <si>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</si>
  <si>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</si>
  <si>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</si>
  <si>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</si>
  <si>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</si>
  <si>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</si>
  <si>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</si>
  <si>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</si>
  <si>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</si>
  <si>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</si>
  <si>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</si>
  <si>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</si>
  <si>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</si>
  <si>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</si>
  <si>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</si>
  <si>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</si>
  <si>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</si>
  <si>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</si>
  <si>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</si>
  <si>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</si>
  <si>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</si>
  <si>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</si>
  <si>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</si>
  <si>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</si>
  <si>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</si>
  <si>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</si>
  <si>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</si>
  <si>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</si>
  <si>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</si>
  <si>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</si>
  <si>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</si>
  <si>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</si>
  <si>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</si>
  <si>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</si>
  <si>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</si>
  <si>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</si>
  <si>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</si>
  <si>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</si>
  <si>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</si>
  <si>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</si>
  <si>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</si>
  <si>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</si>
  <si>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</si>
  <si>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</si>
  <si>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</si>
  <si>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</si>
  <si>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</si>
  <si>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</si>
  <si>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</si>
  <si>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</si>
  <si>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</si>
  <si>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</si>
  <si>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</si>
  <si>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</si>
  <si>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</si>
  <si>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</si>
  <si>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</si>
  <si>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</si>
  <si>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</si>
  <si>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</si>
  <si>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</si>
  <si>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</si>
  <si>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</si>
  <si>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</si>
  <si>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</si>
  <si>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</si>
  <si>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</si>
  <si>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</si>
  <si>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</si>
  <si>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</si>
  <si>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</si>
  <si>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</si>
  <si>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</si>
  <si>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</si>
  <si>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</si>
  <si>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</si>
  <si>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</si>
  <si>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</si>
  <si>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</si>
  <si>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</si>
  <si>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</si>
  <si>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</si>
  <si>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</si>
  <si>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</si>
  <si>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</si>
  <si>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</si>
  <si>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</si>
  <si>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</si>
  <si>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</si>
  <si>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</si>
  <si>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</si>
  <si>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</si>
  <si>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</si>
  <si>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</si>
  <si>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</si>
  <si>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</si>
  <si>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</si>
  <si>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</si>
  <si>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</si>
  <si>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</si>
  <si>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</si>
  <si>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</si>
  <si>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</si>
  <si>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</si>
  <si>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</si>
  <si>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</si>
  <si>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</si>
  <si>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</si>
  <si>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</si>
  <si>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</si>
  <si>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</si>
  <si>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</si>
  <si>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</si>
  <si>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</si>
  <si>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</si>
  <si>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</si>
  <si>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</si>
  <si>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</si>
  <si>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</si>
  <si>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</si>
  <si>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</si>
  <si>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</si>
  <si>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</si>
  <si>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</si>
  <si>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</si>
  <si>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</si>
  <si>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</si>
  <si>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</si>
  <si>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</si>
  <si>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</si>
  <si>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</si>
  <si>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</si>
  <si>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</si>
  <si>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</si>
  <si>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</si>
  <si>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</si>
  <si>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</si>
  <si>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</si>
  <si>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</si>
  <si>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</si>
  <si>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</si>
  <si>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</si>
  <si>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</si>
  <si>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</si>
  <si>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</si>
  <si>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</si>
  <si>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</si>
  <si>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</si>
  <si>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</si>
  <si>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</si>
  <si>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</si>
  <si>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</si>
  <si>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</si>
  <si>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</si>
  <si>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</si>
  <si>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</si>
  <si>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</si>
  <si>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</si>
  <si>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</si>
  <si>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</si>
  <si>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</si>
  <si>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</si>
  <si>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</si>
  <si>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</si>
  <si>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</si>
  <si>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</si>
  <si>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</si>
  <si>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</si>
  <si>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</si>
  <si>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</si>
  <si>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</si>
  <si>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</si>
  <si>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</si>
  <si>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</si>
  <si>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</si>
  <si>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</si>
  <si>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</si>
  <si>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</si>
  <si>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</si>
  <si>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</si>
  <si>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</si>
  <si>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</si>
  <si>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</si>
  <si>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</si>
  <si>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</si>
  <si>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</si>
  <si>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</si>
  <si>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</si>
  <si>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</si>
  <si>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</si>
  <si>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</si>
  <si>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</si>
  <si>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</si>
  <si>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</si>
  <si>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</si>
  <si>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</si>
  <si>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</si>
  <si>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</si>
  <si>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</si>
  <si>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</si>
  <si>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</si>
  <si>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</si>
  <si>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</si>
  <si>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</si>
  <si>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</si>
  <si>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</si>
  <si>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</si>
  <si>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</si>
  <si>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</si>
  <si>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</si>
  <si>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</si>
  <si>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</si>
  <si>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</si>
  <si>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</si>
  <si>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</si>
  <si>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</si>
  <si>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</si>
  <si>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</si>
  <si>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</si>
  <si>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</si>
  <si>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</si>
  <si>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</si>
  <si>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</si>
  <si>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</si>
  <si>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</si>
  <si>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</si>
  <si>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</si>
  <si>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</si>
  <si>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</si>
  <si>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</si>
  <si>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</si>
  <si>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</si>
  <si>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</si>
  <si>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</si>
  <si>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</si>
  <si>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</si>
  <si>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</si>
  <si>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</si>
  <si>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</si>
  <si>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</si>
  <si>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</si>
  <si>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</si>
  <si>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</si>
  <si>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</si>
  <si>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</si>
  <si>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</si>
  <si>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</si>
  <si>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</si>
  <si>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</si>
  <si>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</si>
  <si>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</si>
  <si>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</si>
  <si>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</si>
  <si>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</si>
  <si>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</si>
  <si>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</si>
  <si>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</si>
  <si>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</si>
  <si>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</si>
  <si>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</si>
  <si>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</si>
  <si>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</si>
  <si>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</si>
  <si>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</si>
  <si>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</si>
  <si>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</si>
  <si>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</si>
  <si>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</si>
  <si>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</si>
  <si>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</si>
  <si>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</si>
  <si>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</si>
  <si>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</si>
  <si>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</si>
  <si>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</si>
  <si>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</si>
  <si>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</si>
  <si>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</si>
  <si>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</si>
  <si>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</si>
  <si>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</si>
  <si>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</si>
  <si>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</si>
  <si>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</si>
  <si>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</si>
  <si>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</si>
  <si>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</si>
  <si>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</si>
  <si>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</si>
  <si>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</si>
  <si>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</si>
  <si>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</si>
  <si>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</si>
  <si>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</si>
  <si>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</si>
  <si>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</si>
  <si>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</si>
  <si>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</si>
  <si>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</si>
  <si>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</si>
  <si>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</si>
  <si>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</si>
  <si>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</si>
  <si>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</si>
  <si>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</si>
  <si>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</si>
  <si>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</si>
  <si>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</si>
  <si>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</si>
  <si>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</si>
  <si>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</si>
  <si>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</si>
  <si>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</si>
  <si>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</si>
  <si>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</si>
  <si>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</si>
  <si>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</si>
  <si>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</si>
  <si>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</si>
  <si>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</si>
  <si>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</si>
  <si>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</si>
  <si>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</si>
  <si>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</si>
  <si>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</si>
  <si>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</si>
  <si>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</si>
  <si>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</si>
  <si>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</si>
  <si>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</si>
  <si>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</si>
  <si>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</si>
  <si>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</si>
  <si>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</si>
  <si>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</si>
  <si>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</si>
  <si>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</si>
  <si>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</si>
  <si>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</si>
  <si>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</si>
  <si>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</si>
  <si>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</si>
  <si>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</si>
  <si>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</si>
  <si>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</si>
  <si>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</si>
  <si>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</si>
  <si>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</si>
  <si>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</si>
  <si>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</si>
  <si>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</si>
  <si>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</si>
  <si>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</si>
  <si>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</si>
  <si>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</si>
  <si>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</si>
  <si>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</si>
  <si>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</si>
  <si>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</si>
  <si>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</si>
  <si>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</si>
  <si>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</si>
  <si>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</si>
  <si>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</si>
  <si>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</si>
  <si>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</si>
  <si>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</si>
  <si>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</si>
  <si>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</si>
  <si>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</si>
  <si>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</si>
  <si>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</si>
  <si>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</si>
  <si>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</si>
  <si>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</si>
  <si>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</si>
  <si>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</si>
  <si>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</si>
  <si>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</si>
  <si>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</si>
  <si>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</si>
  <si>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</si>
  <si>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</si>
  <si>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</si>
  <si>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</si>
  <si>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</si>
  <si>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</si>
  <si>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</si>
  <si>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</si>
  <si>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</si>
  <si>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</si>
  <si>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</si>
  <si>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</si>
  <si>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</si>
  <si>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</si>
  <si>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</si>
  <si>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</si>
  <si>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</si>
  <si>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</si>
  <si>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</si>
  <si>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</si>
  <si>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</si>
  <si>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</si>
  <si>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</si>
  <si>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</si>
  <si>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</si>
  <si>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</si>
  <si>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</si>
  <si>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</si>
  <si>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</si>
  <si>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</si>
  <si>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</si>
  <si>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</si>
  <si>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</si>
  <si>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</si>
  <si>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</si>
  <si>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</si>
  <si>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</si>
  <si>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</si>
  <si>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</si>
  <si>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</si>
  <si>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</si>
  <si>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</si>
  <si>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</si>
  <si>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</si>
  <si>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</si>
  <si>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</si>
  <si>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</si>
  <si>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</si>
  <si>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</si>
  <si>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</si>
  <si>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</si>
  <si>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</si>
  <si>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</si>
  <si>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</si>
  <si>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</si>
  <si>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</si>
  <si>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</si>
  <si>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</si>
  <si>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</si>
  <si>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</si>
  <si>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</si>
  <si>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</si>
  <si>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</si>
  <si>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</si>
  <si>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</si>
  <si>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</si>
  <si>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</si>
  <si>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</si>
  <si>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</si>
  <si>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</si>
  <si>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</si>
  <si>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</si>
  <si>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</si>
  <si>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</si>
  <si>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</si>
  <si>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</si>
  <si>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</si>
  <si>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</si>
  <si>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</si>
  <si>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</si>
  <si>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</si>
  <si>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</si>
  <si>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</si>
  <si>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</si>
  <si>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</si>
  <si>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</si>
  <si>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</si>
  <si>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</si>
  <si>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</si>
  <si>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</si>
  <si>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</si>
  <si>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</si>
  <si>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</si>
  <si>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</si>
  <si>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</si>
  <si>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</si>
  <si>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</si>
  <si>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</si>
  <si>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</si>
  <si>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</si>
  <si>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</si>
  <si>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</si>
  <si>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</si>
  <si>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</si>
  <si>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</si>
  <si>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</si>
  <si>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</si>
  <si>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</si>
  <si>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</si>
  <si>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</si>
  <si>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</si>
  <si>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</si>
  <si>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</si>
  <si>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</si>
  <si>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</si>
  <si>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</si>
  <si>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</si>
  <si>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</si>
  <si>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</si>
  <si>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</si>
  <si>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</si>
  <si>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</si>
  <si>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</si>
  <si>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</si>
  <si>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</si>
  <si>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</si>
  <si>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</si>
  <si>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</si>
  <si>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</si>
  <si>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</si>
  <si>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</si>
  <si>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</si>
  <si>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</si>
  <si>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</si>
  <si>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</si>
  <si>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</si>
  <si>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</si>
  <si>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</si>
  <si>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</si>
  <si>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</si>
  <si>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</si>
  <si>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</si>
  <si>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</si>
  <si>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</si>
  <si>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</si>
  <si>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</si>
  <si>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</si>
  <si>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</si>
  <si>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</si>
  <si>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</si>
  <si>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</si>
  <si>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</si>
  <si>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</si>
  <si>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</si>
  <si>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</si>
  <si>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</si>
  <si>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</si>
  <si>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</si>
  <si>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</si>
  <si>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</si>
  <si>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</si>
  <si>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</si>
  <si>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</si>
  <si>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</si>
  <si>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</si>
  <si>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</si>
  <si>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</si>
  <si>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</si>
  <si>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</si>
  <si>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</si>
  <si>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</si>
  <si>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</si>
  <si>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</si>
  <si>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</si>
  <si>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</si>
  <si>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</si>
  <si>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</si>
  <si>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</si>
  <si>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</si>
  <si>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</si>
  <si>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</si>
  <si>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</si>
  <si>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</si>
  <si>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</si>
  <si>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</si>
  <si>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</si>
  <si>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</si>
  <si>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</si>
  <si>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</si>
  <si>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</si>
  <si>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</si>
  <si>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</si>
  <si>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</si>
  <si>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</si>
  <si>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</si>
  <si>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</si>
  <si>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</si>
  <si>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</si>
  <si>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</si>
  <si>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</si>
  <si>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</si>
  <si>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</si>
  <si>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</si>
  <si>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</si>
  <si>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</si>
  <si>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</si>
  <si>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</si>
  <si>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</si>
  <si>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</si>
  <si>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</si>
  <si>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</si>
  <si>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</si>
  <si>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</si>
  <si>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</si>
  <si>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</si>
  <si>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</si>
  <si>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</si>
  <si>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</si>
  <si>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</si>
  <si>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</si>
  <si>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</si>
  <si>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</si>
  <si>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</si>
  <si>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</si>
  <si>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</si>
  <si>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</si>
  <si>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</si>
  <si>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</si>
  <si>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</si>
  <si>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</si>
  <si>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</si>
  <si>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</si>
  <si>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</si>
  <si>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</si>
  <si>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</si>
  <si>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</si>
  <si>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</si>
  <si>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</si>
  <si>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</si>
  <si>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</si>
  <si>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</si>
  <si>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</si>
  <si>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</si>
  <si>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</si>
  <si>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</si>
  <si>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</si>
  <si>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</si>
  <si>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</si>
  <si>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</si>
  <si>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</si>
  <si>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</si>
  <si>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</si>
  <si>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</si>
  <si>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</si>
  <si>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</si>
  <si>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</si>
  <si>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</si>
  <si>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</si>
  <si>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</si>
  <si>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</si>
  <si>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</si>
  <si>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</si>
  <si>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</si>
  <si>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</si>
  <si>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</si>
  <si>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</si>
  <si>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</si>
  <si>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</si>
  <si>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</si>
  <si>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</si>
  <si>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</si>
  <si>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</si>
  <si>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</si>
  <si>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</si>
  <si>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</si>
  <si>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</si>
  <si>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</si>
  <si>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</si>
  <si>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</si>
  <si>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</si>
  <si>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</si>
  <si>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</si>
  <si>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</si>
  <si>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</si>
  <si>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</si>
  <si>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</si>
  <si>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</si>
  <si>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</si>
  <si>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</si>
  <si>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</si>
  <si>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</si>
  <si>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</si>
  <si>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</si>
  <si>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</si>
  <si>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</si>
  <si>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</si>
  <si>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</si>
  <si>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</si>
  <si>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</si>
  <si>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</si>
  <si>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</si>
  <si>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</si>
  <si>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</si>
  <si>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</si>
  <si>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</si>
  <si>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</si>
  <si>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</si>
  <si>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</si>
  <si>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</si>
  <si>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</si>
  <si>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</si>
  <si>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</si>
  <si>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</si>
  <si>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</si>
  <si>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</si>
  <si>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</si>
  <si>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</si>
  <si>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</si>
  <si>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</si>
  <si>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</si>
  <si>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</si>
  <si>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</si>
  <si>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</si>
  <si>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</si>
  <si>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</si>
  <si>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</si>
  <si>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</si>
  <si>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</si>
  <si>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</si>
  <si>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</si>
  <si>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</si>
  <si>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</si>
  <si>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</si>
  <si>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</si>
  <si>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</si>
  <si>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</si>
  <si>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</si>
  <si>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</si>
  <si>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</si>
  <si>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</si>
  <si>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</si>
  <si>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</si>
  <si>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</si>
  <si>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</si>
  <si>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</si>
  <si>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</si>
  <si>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</si>
  <si>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</si>
  <si>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</si>
  <si>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</si>
  <si>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</si>
  <si>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</si>
  <si>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</si>
  <si>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</si>
  <si>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</si>
  <si>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</si>
  <si>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</si>
  <si>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</si>
  <si>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</si>
  <si>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</si>
  <si>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</si>
  <si>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</si>
  <si>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</si>
  <si>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</si>
  <si>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</si>
  <si>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</si>
  <si>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</si>
  <si>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</si>
  <si>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</si>
  <si>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</si>
  <si>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</si>
  <si>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</si>
  <si>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</si>
  <si>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</si>
  <si>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</si>
  <si>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</si>
  <si>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</si>
  <si>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</si>
  <si>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</si>
  <si>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</si>
  <si>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</si>
  <si>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</si>
  <si>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</si>
  <si>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</si>
  <si>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</si>
  <si>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</si>
  <si>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</si>
  <si>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</si>
  <si>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</si>
  <si>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</si>
  <si>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</si>
  <si>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</si>
  <si>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</si>
  <si>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</si>
  <si>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</si>
  <si>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</si>
  <si>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</si>
  <si>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</si>
  <si>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</si>
  <si>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</si>
  <si>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</si>
  <si>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</si>
  <si>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</si>
  <si>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</si>
  <si>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</si>
  <si>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</si>
  <si>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</si>
  <si>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</si>
  <si>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</si>
  <si>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</si>
  <si>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</si>
  <si>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</si>
  <si>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</si>
  <si>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</si>
  <si>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</si>
  <si>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</si>
  <si>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</si>
  <si>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</si>
  <si>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</si>
  <si>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</si>
  <si>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</si>
  <si>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</si>
  <si>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</si>
  <si>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</si>
  <si>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</si>
  <si>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</si>
  <si>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</si>
  <si>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</si>
  <si>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</si>
  <si>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</si>
  <si>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</si>
  <si>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</si>
  <si>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</si>
  <si>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</si>
  <si>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</si>
  <si>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</si>
  <si>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</si>
  <si>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</si>
  <si>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</si>
  <si>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</si>
  <si>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</si>
  <si>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</si>
  <si>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</si>
  <si>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</si>
  <si>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</si>
  <si>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</si>
  <si>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</si>
  <si>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</si>
  <si>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</si>
  <si>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</si>
  <si>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</si>
  <si>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</si>
  <si>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</si>
  <si>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</si>
  <si>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</si>
  <si>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</si>
  <si>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</si>
  <si>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</si>
  <si>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</si>
  <si>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</si>
  <si>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</si>
  <si>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</si>
  <si>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</si>
  <si>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</si>
  <si>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</si>
  <si>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</si>
  <si>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</si>
  <si>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</si>
  <si>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</si>
  <si>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</si>
  <si>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</si>
  <si>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</si>
  <si>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</si>
  <si>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</si>
  <si>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</si>
  <si>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</si>
  <si>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</si>
  <si>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</si>
  <si>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</si>
  <si>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</si>
  <si>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</si>
  <si>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</si>
  <si>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</si>
  <si>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</si>
  <si>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</si>
  <si>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</si>
  <si>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</si>
  <si>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</si>
  <si>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</si>
  <si>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</si>
  <si>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</si>
  <si>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</si>
  <si>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</si>
  <si>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</si>
  <si>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</si>
  <si>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</si>
  <si>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</si>
  <si>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</si>
  <si>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</si>
  <si>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</si>
  <si>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</si>
  <si>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</si>
  <si>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</si>
  <si>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</si>
  <si>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</si>
  <si>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</si>
  <si>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</si>
  <si>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</si>
  <si>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</si>
  <si>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</si>
  <si>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</si>
  <si>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</si>
  <si>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</si>
  <si>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</si>
  <si>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</si>
  <si>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</si>
  <si>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</si>
  <si>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</si>
  <si>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</si>
  <si>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</si>
  <si>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</si>
  <si>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</si>
  <si>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</si>
  <si>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</si>
  <si>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</si>
  <si>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</si>
  <si>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</si>
  <si>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</si>
  <si>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</si>
  <si>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</si>
  <si>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</si>
  <si>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</si>
  <si>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</si>
  <si>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</si>
  <si>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</si>
  <si>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</si>
  <si>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</si>
  <si>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</si>
  <si>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</si>
  <si>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</si>
  <si>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</si>
  <si>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</si>
  <si>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</si>
  <si>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</si>
  <si>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</si>
  <si>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</si>
  <si>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</si>
  <si>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</si>
  <si>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</si>
  <si>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</si>
  <si>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</si>
  <si>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</si>
  <si>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</si>
  <si>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</si>
  <si>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</si>
  <si>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</si>
  <si>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</si>
  <si>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</si>
  <si>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</si>
  <si>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</si>
  <si>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</si>
  <si>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</si>
  <si>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</si>
  <si>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</si>
  <si>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</si>
  <si>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</si>
  <si>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</si>
  <si>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</si>
  <si>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</si>
  <si>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</si>
  <si>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</si>
  <si>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</si>
  <si>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</si>
  <si>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</si>
  <si>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</si>
  <si>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</si>
  <si>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</si>
  <si>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</si>
  <si>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</si>
  <si>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</si>
  <si>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</si>
  <si>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</si>
  <si>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</si>
  <si>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</si>
  <si>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</si>
  <si>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</si>
  <si>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</si>
  <si>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</si>
  <si>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</si>
  <si>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</si>
  <si>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</si>
  <si>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</si>
  <si>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</si>
  <si>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</si>
  <si>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</si>
  <si>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</si>
  <si>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</si>
  <si>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</si>
  <si>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</si>
  <si>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</si>
  <si>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</si>
  <si>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</si>
  <si>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</si>
  <si>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</si>
  <si>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</si>
  <si>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</si>
  <si>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</si>
  <si>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</si>
  <si>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</si>
  <si>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</si>
  <si>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</si>
  <si>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</si>
  <si>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</si>
  <si>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</si>
  <si>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</si>
  <si>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</si>
  <si>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</si>
  <si>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</si>
  <si>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</si>
  <si>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</si>
  <si>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</si>
  <si>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</si>
  <si>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</si>
  <si>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</si>
  <si>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</si>
  <si>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</si>
  <si>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</si>
  <si>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</si>
  <si>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</si>
  <si>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</si>
  <si>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</si>
  <si>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</si>
  <si>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</si>
  <si>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</si>
  <si>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</si>
  <si>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</si>
  <si>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</si>
  <si>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</si>
  <si>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</si>
  <si>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</si>
  <si>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</si>
  <si>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</si>
  <si>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</si>
  <si>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</si>
  <si>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</si>
  <si>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</si>
  <si>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</si>
  <si>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</si>
  <si>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</si>
  <si>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</si>
  <si>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</si>
  <si>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</si>
  <si>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</si>
  <si>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</si>
  <si>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</si>
  <si>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</si>
  <si>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</si>
  <si>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</si>
  <si>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</si>
  <si>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</si>
  <si>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</si>
  <si>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</si>
  <si>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</si>
  <si>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</si>
  <si>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</si>
  <si>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</si>
  <si>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</si>
  <si>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</si>
  <si>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</si>
  <si>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</si>
  <si>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</si>
  <si>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</si>
  <si>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</si>
  <si>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</si>
  <si>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</si>
  <si>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</si>
  <si>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</si>
  <si>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</si>
  <si>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</si>
  <si>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</si>
  <si>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</si>
  <si>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</si>
  <si>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</si>
  <si>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</si>
  <si>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</si>
  <si>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</si>
  <si>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</si>
  <si>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</si>
  <si>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</si>
  <si>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</si>
  <si>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</si>
  <si>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</si>
  <si>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</si>
  <si>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</si>
  <si>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</si>
  <si>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</si>
  <si>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</si>
  <si>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</si>
  <si>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</si>
  <si>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</si>
  <si>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</si>
  <si>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</si>
  <si>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</si>
  <si>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</si>
  <si>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</si>
  <si>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</si>
  <si>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</si>
  <si>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</si>
  <si>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</si>
  <si>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</si>
  <si>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</si>
  <si>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</si>
  <si>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</si>
  <si>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</si>
  <si>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</si>
  <si>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</si>
  <si>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</si>
  <si>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</si>
  <si>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</si>
  <si>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</si>
  <si>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</si>
  <si>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</si>
  <si>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</si>
  <si>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</si>
  <si>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</si>
  <si>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</si>
  <si>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</si>
  <si>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</si>
  <si>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</si>
  <si>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</si>
  <si>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</si>
  <si>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</si>
  <si>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</si>
  <si>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</si>
  <si>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</si>
  <si>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</si>
  <si>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</si>
  <si>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</si>
  <si>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</si>
  <si>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</si>
  <si>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</si>
  <si>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</si>
  <si>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</si>
  <si>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</si>
  <si>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</si>
  <si>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</si>
  <si>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</si>
  <si>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</si>
  <si>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</si>
  <si>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</si>
  <si>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</si>
  <si>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</si>
  <si>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</si>
  <si>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</si>
  <si>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</si>
  <si>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</si>
  <si>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</si>
  <si>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</si>
  <si>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</si>
  <si>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</si>
  <si>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</si>
  <si>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</si>
  <si>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</si>
  <si>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</si>
  <si>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</si>
  <si>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</si>
  <si>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</si>
  <si>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</si>
  <si>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</si>
  <si>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</si>
  <si>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</si>
  <si>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</si>
  <si>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</si>
  <si>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</si>
  <si>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</si>
  <si>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</si>
  <si>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</si>
  <si>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</si>
  <si>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</si>
  <si>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</si>
  <si>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</si>
  <si>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</si>
  <si>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</si>
  <si>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</si>
  <si>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</si>
  <si>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</si>
  <si>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</si>
  <si>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</si>
  <si>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</si>
  <si>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</si>
  <si>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</si>
  <si>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</si>
  <si>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</si>
  <si>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</si>
  <si>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</si>
  <si>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</si>
  <si>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</si>
  <si>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</si>
  <si>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</si>
  <si>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</si>
  <si>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</si>
  <si>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</si>
  <si>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</si>
  <si>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</si>
  <si>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</si>
  <si>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</si>
  <si>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</si>
  <si>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</si>
  <si>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</si>
  <si>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</si>
  <si>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</si>
  <si>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</si>
  <si>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</si>
  <si>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</si>
  <si>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</si>
  <si>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</si>
  <si>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</si>
  <si>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</si>
  <si>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</si>
  <si>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</si>
  <si>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</si>
  <si>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</si>
  <si>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</si>
  <si>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</si>
  <si>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</si>
  <si>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</si>
  <si>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</si>
  <si>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</si>
  <si>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</si>
  <si>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</si>
  <si>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</si>
  <si>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</si>
  <si>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</si>
  <si>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</si>
  <si>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</si>
  <si>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</si>
  <si>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</si>
  <si>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</si>
  <si>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</si>
  <si>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</si>
  <si>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</si>
  <si>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</si>
  <si>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</si>
  <si>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</si>
  <si>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</si>
  <si>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</si>
  <si>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</si>
  <si>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</si>
  <si>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</si>
  <si>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</si>
  <si>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</si>
  <si>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</si>
  <si>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</si>
  <si>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</si>
  <si>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</si>
  <si>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</si>
  <si>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</si>
  <si>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</si>
  <si>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</si>
  <si>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</si>
  <si>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</si>
  <si>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</si>
  <si>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</si>
  <si>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</si>
  <si>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</si>
  <si>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</si>
  <si>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</si>
  <si>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</si>
  <si>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</si>
  <si>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</si>
  <si>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</si>
  <si>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</si>
  <si>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</si>
  <si>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</si>
  <si>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</si>
  <si>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</si>
  <si>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</si>
  <si>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</si>
  <si>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</si>
  <si>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</si>
  <si>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</si>
  <si>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</si>
  <si>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</si>
  <si>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</si>
  <si>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</si>
  <si>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</si>
  <si>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</si>
  <si>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</si>
  <si>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</si>
  <si>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</si>
  <si>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</si>
  <si>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</si>
  <si>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</si>
  <si>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</si>
  <si>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</si>
  <si>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</si>
  <si>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</si>
  <si>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</si>
  <si>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</si>
  <si>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</si>
  <si>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</si>
  <si>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</si>
  <si>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</si>
  <si>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</si>
  <si>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</si>
  <si>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</si>
  <si>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</si>
  <si>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</si>
  <si>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</si>
  <si>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</si>
  <si>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</si>
  <si>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</si>
  <si>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</si>
  <si>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</si>
  <si>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</si>
  <si>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</si>
  <si>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</si>
  <si>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</si>
  <si>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</si>
  <si>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</si>
  <si>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</si>
  <si>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</si>
  <si>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</si>
  <si>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</si>
  <si>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</si>
  <si>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</si>
  <si>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</si>
  <si>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</si>
  <si>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</si>
  <si>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</si>
  <si>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</si>
  <si>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</si>
  <si>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</si>
  <si>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</si>
  <si>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</si>
  <si>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</si>
  <si>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</si>
  <si>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</si>
  <si>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</si>
  <si>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</si>
  <si>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</si>
  <si>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</si>
  <si>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</si>
  <si>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</si>
  <si>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</si>
  <si>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</si>
  <si>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</si>
  <si>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</si>
  <si>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</si>
  <si>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</si>
  <si>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</si>
  <si>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</si>
  <si>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</si>
  <si>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</si>
  <si>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</si>
  <si>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</si>
  <si>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</si>
  <si>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</si>
  <si>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</si>
  <si>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</si>
  <si>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</si>
  <si>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</si>
  <si>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</si>
  <si>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</si>
  <si>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</si>
  <si>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</si>
  <si>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</si>
  <si>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</si>
  <si>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</si>
  <si>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</si>
  <si>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</si>
  <si>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</si>
  <si>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</si>
  <si>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</si>
  <si>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</si>
  <si>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</si>
  <si>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</si>
  <si>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</si>
  <si>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</si>
  <si>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</si>
  <si>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</si>
  <si>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</si>
  <si>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</si>
  <si>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</si>
  <si>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</si>
  <si>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</si>
  <si>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</si>
  <si>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</si>
  <si>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</si>
  <si>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</si>
  <si>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</si>
  <si>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</si>
  <si>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</si>
  <si>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</si>
  <si>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</si>
  <si>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</si>
  <si>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</si>
  <si>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</si>
  <si>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</si>
  <si>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</si>
  <si>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</si>
  <si>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</si>
  <si>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</si>
  <si>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</si>
  <si>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</si>
  <si>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</si>
  <si>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</si>
  <si>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</si>
  <si>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</si>
  <si>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</si>
  <si>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</si>
  <si>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</si>
  <si>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</si>
  <si>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</si>
  <si>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</si>
  <si>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</si>
  <si>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</si>
  <si>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</si>
  <si>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</si>
  <si>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</si>
  <si>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</si>
  <si>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</si>
  <si>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</si>
  <si>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</si>
  <si>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</si>
  <si>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</si>
  <si>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</si>
  <si>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</si>
  <si>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</si>
  <si>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</si>
  <si>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</si>
  <si>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</si>
  <si>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</si>
  <si>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</si>
  <si>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</si>
  <si>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</si>
  <si>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</si>
  <si>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</si>
  <si>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</si>
  <si>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</si>
  <si>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</si>
  <si>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</si>
  <si>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</si>
  <si>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</si>
  <si>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</si>
  <si>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</si>
  <si>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</si>
  <si>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</si>
  <si>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</si>
  <si>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</si>
  <si>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</si>
  <si>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</si>
  <si>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</si>
  <si>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</si>
  <si>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</si>
  <si>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</si>
  <si>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</si>
  <si>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</si>
  <si>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</si>
  <si>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</si>
  <si>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</si>
  <si>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</si>
  <si>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</si>
  <si>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</si>
  <si>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</si>
  <si>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</si>
  <si>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</si>
  <si>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</si>
  <si>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</si>
  <si>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</si>
  <si>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</si>
  <si>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</si>
  <si>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</si>
  <si>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</si>
  <si>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</si>
  <si>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</si>
  <si>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</si>
  <si>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</si>
  <si>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</si>
  <si>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</si>
  <si>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</si>
  <si>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</si>
  <si>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</si>
  <si>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</si>
  <si>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</si>
  <si>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</si>
  <si>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</si>
  <si>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</si>
  <si>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</si>
  <si>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</si>
  <si>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</si>
  <si>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</si>
  <si>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</si>
  <si>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</si>
  <si>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</si>
  <si>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</si>
  <si>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</si>
  <si>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</si>
  <si>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</si>
  <si>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</si>
  <si>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</si>
  <si>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</si>
  <si>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</si>
  <si>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</si>
  <si>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</si>
  <si>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</si>
  <si>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</si>
  <si>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</si>
  <si>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</si>
  <si>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</si>
  <si>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</si>
  <si>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</si>
  <si>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</si>
  <si>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</si>
  <si>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</si>
  <si>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</si>
  <si>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</si>
  <si>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</si>
  <si>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</si>
  <si>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</si>
  <si>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</si>
  <si>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</si>
  <si>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</si>
  <si>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</si>
  <si>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</si>
  <si>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</si>
  <si>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</si>
  <si>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</si>
  <si>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</si>
  <si>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</si>
  <si>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</si>
  <si>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</si>
  <si>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</si>
  <si>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</si>
  <si>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</si>
  <si>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</si>
  <si>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</si>
  <si>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</si>
  <si>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</si>
  <si>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</si>
  <si>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</si>
  <si>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</si>
  <si>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</si>
  <si>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</si>
  <si>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</si>
  <si>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</si>
  <si>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</si>
  <si>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</si>
  <si>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</si>
  <si>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</si>
  <si>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</si>
  <si>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</si>
  <si>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</si>
  <si>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</si>
  <si>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</si>
  <si>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</si>
  <si>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</si>
  <si>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</si>
  <si>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</si>
  <si>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</si>
  <si>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</si>
  <si>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</si>
  <si>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</si>
  <si>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</si>
  <si>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</si>
  <si>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</si>
  <si>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</si>
  <si>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</si>
  <si>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</si>
  <si>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</si>
  <si>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</si>
  <si>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</si>
  <si>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</si>
  <si>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</si>
  <si>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</si>
  <si>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</si>
  <si>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</si>
  <si>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</si>
  <si>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</si>
  <si>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</si>
  <si>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</si>
  <si>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</si>
  <si>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</si>
  <si>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</si>
  <si>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</si>
  <si>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</si>
  <si>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</si>
  <si>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</si>
  <si>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</si>
  <si>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</si>
  <si>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</si>
  <si>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</si>
  <si>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</si>
  <si>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</si>
  <si>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</si>
  <si>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</si>
  <si>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</si>
  <si>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</si>
  <si>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</si>
  <si>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</si>
  <si>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</si>
  <si>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</si>
  <si>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</si>
  <si>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</si>
  <si>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</si>
  <si>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</si>
  <si>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</si>
  <si>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</si>
  <si>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</si>
  <si>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</si>
  <si>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</si>
  <si>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</si>
  <si>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</si>
  <si>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</si>
  <si>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</si>
  <si>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</si>
  <si>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</si>
  <si>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</si>
  <si>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</si>
  <si>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</si>
  <si>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</si>
  <si>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</si>
  <si>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</si>
  <si>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</si>
  <si>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</si>
  <si>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</si>
  <si>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</si>
  <si>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</si>
  <si>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</si>
  <si>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</si>
  <si>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</si>
  <si>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</si>
  <si>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</si>
  <si>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</si>
  <si>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</si>
  <si>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</si>
  <si>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</si>
  <si>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</si>
  <si>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</si>
  <si>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</si>
  <si>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</si>
  <si>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</si>
  <si>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</si>
  <si>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</si>
  <si>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</si>
  <si>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</si>
  <si>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</si>
  <si>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</si>
  <si>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</si>
  <si>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</si>
  <si>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</si>
  <si>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</si>
  <si>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</si>
  <si>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</si>
  <si>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</si>
  <si>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</si>
  <si>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</si>
  <si>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</si>
  <si>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</si>
  <si>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</si>
  <si>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</si>
  <si>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</si>
  <si>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</si>
  <si>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</si>
  <si>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</si>
  <si>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</si>
  <si>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</si>
  <si>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</si>
  <si>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</si>
  <si>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</si>
  <si>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</si>
  <si>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</si>
  <si>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</si>
  <si>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</si>
  <si>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</si>
  <si>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</si>
  <si>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</si>
  <si>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</si>
  <si>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</si>
  <si>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</si>
  <si>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</si>
  <si>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</si>
  <si>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</si>
  <si>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</si>
  <si>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</si>
  <si>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</si>
  <si>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</si>
  <si>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</si>
  <si>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</si>
  <si>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</si>
  <si>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</si>
  <si>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</si>
  <si>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</si>
  <si>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</si>
  <si>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</si>
  <si>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</si>
  <si>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</si>
  <si>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</si>
  <si>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</si>
  <si>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</si>
  <si>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</si>
  <si>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</si>
  <si>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</si>
  <si>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</si>
  <si>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</si>
  <si>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</si>
  <si>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</si>
  <si>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</si>
  <si>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</si>
  <si>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</si>
  <si>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</si>
  <si>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</si>
  <si>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</si>
  <si>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</si>
  <si>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</si>
  <si>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</si>
  <si>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</si>
  <si>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</si>
  <si>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</si>
  <si>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</si>
  <si>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</si>
  <si>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</si>
  <si>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</si>
  <si>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</si>
  <si>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</si>
  <si>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</si>
  <si>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</si>
  <si>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</si>
  <si>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</si>
  <si>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</si>
  <si>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</si>
  <si>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</si>
  <si>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</si>
  <si>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</si>
  <si>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</si>
  <si>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</si>
  <si>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</si>
  <si>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</si>
  <si>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</si>
  <si>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</si>
  <si>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</si>
  <si>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</si>
  <si>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</si>
  <si>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</si>
  <si>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</si>
  <si>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</si>
  <si>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</si>
  <si>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</si>
  <si>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</si>
  <si>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</si>
  <si>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</si>
  <si>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</si>
  <si>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</si>
  <si>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</si>
  <si>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</si>
  <si>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</si>
  <si>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</si>
  <si>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</si>
  <si>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</si>
  <si>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</si>
  <si>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</si>
  <si>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</si>
  <si>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</si>
  <si>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</si>
  <si>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</si>
  <si>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</si>
  <si>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</si>
  <si>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</si>
  <si>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</si>
  <si>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</si>
  <si>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</si>
  <si>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</si>
  <si>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</si>
  <si>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</si>
  <si>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</si>
  <si>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</si>
  <si>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</si>
  <si>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</si>
  <si>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</si>
  <si>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</si>
  <si>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</si>
  <si>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</si>
  <si>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</si>
  <si>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</si>
  <si>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</si>
  <si>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</si>
  <si>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</si>
  <si>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</si>
  <si>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</si>
  <si>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</si>
  <si>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</si>
  <si>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</si>
  <si>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</si>
  <si>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</si>
  <si>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</si>
  <si>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</si>
  <si>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</si>
  <si>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</si>
  <si>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</si>
  <si>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</si>
  <si>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</si>
  <si>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</si>
  <si>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</si>
  <si>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</si>
  <si>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</si>
  <si>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</si>
  <si>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</si>
  <si>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</si>
  <si>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</si>
  <si>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</si>
  <si>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</si>
  <si>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</si>
  <si>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</si>
  <si>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</si>
  <si>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</si>
  <si>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</si>
  <si>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</si>
  <si>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</si>
  <si>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</si>
  <si>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</si>
  <si>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</si>
  <si>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</si>
  <si>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</si>
  <si>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</si>
  <si>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</si>
  <si>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</si>
  <si>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</si>
  <si>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</si>
  <si>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</si>
  <si>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</si>
  <si>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</si>
  <si>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</si>
  <si>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</si>
  <si>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</si>
  <si>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</si>
  <si>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</si>
  <si>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</si>
  <si>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</si>
  <si>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</si>
  <si>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</si>
  <si>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</si>
  <si>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</si>
  <si>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</si>
  <si>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</si>
  <si>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</si>
  <si>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</si>
  <si>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</si>
  <si>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</si>
  <si>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</si>
  <si>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</si>
  <si>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</si>
  <si>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</si>
  <si>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</si>
  <si>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</si>
  <si>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</si>
  <si>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</si>
  <si>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</si>
  <si>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</si>
  <si>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</si>
  <si>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</si>
  <si>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</si>
  <si>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</si>
  <si>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</si>
  <si>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</si>
  <si>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</si>
  <si>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</si>
  <si>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</si>
  <si>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</si>
  <si>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</si>
  <si>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</si>
  <si>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</si>
  <si>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</si>
  <si>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</si>
  <si>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</si>
  <si>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</si>
  <si>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</si>
  <si>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</si>
  <si>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</si>
  <si>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</si>
  <si>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</si>
  <si>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</si>
  <si>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</si>
  <si>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</si>
  <si>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</si>
  <si>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</si>
  <si>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</si>
  <si>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</si>
  <si>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</si>
  <si>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</si>
  <si>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</si>
  <si>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</si>
  <si>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</si>
  <si>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</si>
  <si>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</si>
  <si>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</si>
  <si>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</si>
  <si>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</si>
  <si>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</si>
  <si>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</si>
  <si>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</si>
  <si>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</si>
  <si>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</si>
  <si>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</si>
  <si>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</si>
  <si>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</si>
  <si>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</si>
  <si>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</si>
  <si>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</si>
  <si>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</si>
  <si>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</si>
  <si>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</si>
  <si>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</si>
  <si>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</si>
  <si>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</si>
  <si>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</si>
  <si>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</si>
  <si>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</si>
  <si>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</si>
  <si>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</si>
  <si>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</si>
  <si>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</si>
  <si>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</si>
  <si>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</si>
  <si>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</si>
  <si>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</si>
  <si>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</si>
  <si>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</si>
  <si>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</si>
  <si>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</si>
  <si>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</si>
  <si>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</si>
  <si>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</si>
  <si>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</si>
  <si>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</si>
  <si>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</si>
  <si>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</si>
  <si>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</si>
  <si>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</si>
  <si>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</si>
  <si>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</si>
  <si>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</si>
  <si>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</si>
  <si>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</si>
  <si>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</si>
  <si>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</si>
  <si>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</si>
  <si>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</si>
  <si>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</si>
  <si>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</si>
  <si>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</si>
  <si>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</si>
  <si>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</si>
  <si>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</si>
  <si>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</si>
  <si>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</si>
  <si>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</si>
  <si>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</si>
  <si>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</si>
  <si>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</si>
  <si>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</si>
  <si>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</si>
  <si>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</si>
  <si>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</si>
  <si>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</si>
  <si>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</si>
  <si>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</si>
  <si>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</si>
  <si>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</si>
  <si>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</si>
  <si>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</si>
  <si>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</si>
  <si>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</si>
  <si>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</si>
  <si>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</si>
  <si>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</si>
  <si>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</si>
  <si>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</si>
  <si>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</si>
  <si>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</si>
  <si>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</si>
  <si>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</si>
  <si>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</si>
  <si>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</si>
  <si>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</si>
  <si>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</si>
  <si>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</si>
  <si>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</si>
  <si>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</si>
  <si>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</si>
  <si>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</si>
  <si>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</si>
  <si>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</si>
  <si>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</si>
  <si>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</si>
  <si>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</si>
  <si>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</si>
  <si>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</si>
  <si>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</si>
  <si>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</si>
  <si>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</si>
  <si>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</si>
  <si>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</si>
  <si>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</si>
  <si>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</si>
  <si>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</si>
  <si>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</si>
  <si>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</si>
  <si>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</si>
  <si>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</si>
  <si>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</si>
  <si>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</si>
  <si>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</si>
  <si>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</si>
  <si>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</si>
  <si>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</si>
  <si>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</si>
  <si>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</si>
  <si>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</si>
  <si>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</si>
  <si>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</si>
  <si>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</si>
  <si>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</si>
  <si>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</si>
  <si>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</si>
  <si>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</si>
  <si>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</si>
  <si>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</si>
  <si>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</si>
  <si>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</si>
  <si>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</si>
  <si>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</si>
  <si>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</si>
  <si>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</si>
  <si>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</si>
  <si>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</si>
  <si>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</si>
  <si>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</si>
  <si>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</si>
  <si>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</si>
  <si>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</si>
  <si>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</si>
  <si>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</si>
  <si>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</si>
  <si>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</si>
  <si>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</si>
  <si>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</si>
  <si>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</si>
  <si>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</si>
  <si>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</si>
  <si>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</si>
  <si>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</si>
  <si>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</si>
  <si>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</si>
  <si>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</si>
  <si>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</si>
  <si>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</si>
  <si>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</si>
  <si>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</si>
  <si>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</si>
  <si>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</si>
  <si>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</si>
  <si>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</si>
  <si>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</si>
  <si>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</si>
  <si>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</si>
  <si>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</si>
  <si>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</si>
  <si>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</si>
  <si>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</si>
  <si>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</si>
  <si>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</si>
  <si>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</si>
  <si>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</si>
  <si>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</si>
  <si>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</si>
  <si>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</si>
  <si>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</si>
  <si>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</si>
  <si>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</si>
  <si>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</si>
  <si>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</si>
  <si>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</si>
  <si>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</si>
  <si>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</si>
  <si>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</si>
  <si>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</si>
  <si>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</si>
  <si>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</si>
  <si>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</si>
  <si>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</si>
  <si>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</si>
  <si>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</si>
  <si>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</si>
  <si>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</si>
  <si>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</si>
  <si>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</si>
  <si>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</si>
  <si>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</si>
  <si>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</si>
  <si>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</si>
  <si>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</si>
  <si>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</si>
  <si>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</si>
  <si>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</si>
  <si>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</si>
  <si>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</si>
  <si>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</si>
  <si>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</si>
  <si>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</si>
  <si>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</si>
  <si>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</si>
  <si>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</si>
  <si>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</si>
  <si>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</si>
  <si>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</si>
  <si>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</si>
  <si>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</si>
  <si>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</si>
  <si>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</si>
  <si>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</si>
  <si>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</si>
  <si>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</si>
  <si>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</si>
  <si>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</si>
  <si>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</si>
  <si>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</si>
  <si>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</si>
  <si>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</si>
  <si>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</si>
  <si>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</si>
  <si>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</si>
  <si>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</si>
  <si>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</si>
  <si>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</si>
  <si>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</si>
  <si>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</si>
  <si>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</si>
  <si>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</si>
  <si>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</si>
  <si>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</si>
  <si>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</si>
  <si>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</si>
  <si>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</si>
  <si>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</si>
  <si>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</si>
  <si>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</si>
  <si>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</si>
  <si>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</si>
  <si>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</si>
  <si>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</si>
  <si>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</si>
  <si>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</si>
  <si>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</si>
  <si>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</si>
  <si>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</si>
  <si>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</si>
  <si>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</si>
  <si>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</si>
  <si>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</si>
  <si>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</si>
  <si>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</si>
  <si>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</si>
  <si>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</si>
  <si>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</si>
  <si>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</si>
  <si>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</si>
  <si>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</si>
  <si>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</si>
  <si>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</si>
  <si>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</si>
  <si>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</si>
  <si>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</si>
  <si>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</si>
  <si>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</si>
  <si>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</si>
  <si>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</si>
  <si>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</si>
  <si>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</si>
  <si>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</si>
  <si>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</si>
  <si>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</si>
  <si>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</si>
  <si>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</si>
  <si>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</si>
  <si>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</si>
  <si>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</si>
  <si>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</si>
  <si>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</si>
  <si>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</si>
  <si>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</si>
  <si>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</si>
  <si>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</si>
  <si>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</si>
  <si>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</si>
  <si>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</si>
  <si>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</si>
  <si>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</si>
  <si>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</si>
  <si>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</si>
  <si>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</si>
  <si>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</si>
  <si>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</si>
  <si>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</si>
  <si>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</si>
  <si>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</si>
  <si>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</si>
  <si>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</si>
  <si>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</si>
  <si>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</si>
  <si>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</si>
  <si>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</si>
  <si>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</si>
  <si>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</si>
  <si>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</si>
  <si>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</si>
  <si>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</si>
  <si>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</si>
  <si>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</si>
  <si>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</si>
  <si>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</si>
  <si>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</si>
  <si>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</si>
  <si>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</si>
  <si>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</si>
  <si>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</si>
  <si>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</si>
  <si>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</si>
  <si>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</si>
  <si>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</si>
  <si>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</si>
  <si>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</si>
  <si>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</si>
  <si>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</si>
  <si>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</si>
  <si>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</si>
  <si>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</si>
  <si>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</si>
  <si>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</si>
  <si>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</si>
  <si>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</si>
  <si>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</si>
  <si>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</si>
  <si>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</si>
  <si>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</si>
  <si>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</si>
  <si>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</si>
  <si>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</si>
  <si>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</si>
  <si>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</si>
  <si>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</si>
  <si>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</si>
  <si>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</si>
  <si>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</si>
  <si>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</si>
  <si>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</si>
  <si>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</si>
  <si>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</si>
  <si>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</si>
  <si>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</si>
  <si>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</si>
  <si>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</si>
  <si>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</si>
  <si>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</si>
  <si>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</si>
  <si>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</si>
  <si>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</si>
  <si>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</si>
  <si>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</si>
  <si>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</si>
  <si>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</si>
  <si>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</si>
  <si>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</si>
  <si>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</si>
  <si>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</si>
  <si>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</si>
  <si>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</si>
  <si>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</si>
  <si>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</si>
  <si>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</si>
  <si>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</si>
  <si>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</si>
  <si>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</si>
  <si>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</si>
  <si>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</si>
  <si>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</si>
  <si>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</si>
  <si>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</si>
  <si>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</si>
  <si>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</si>
  <si>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</si>
  <si>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</si>
  <si>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</si>
  <si>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</si>
  <si>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</si>
  <si>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</si>
  <si>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</si>
  <si>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</si>
  <si>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</si>
  <si>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</si>
  <si>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</si>
  <si>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</si>
  <si>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</si>
  <si>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</si>
  <si>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</si>
  <si>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</si>
  <si>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</si>
  <si>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</si>
  <si>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</si>
  <si>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</si>
  <si>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</si>
  <si>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</si>
  <si>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</si>
  <si>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</si>
  <si>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</si>
  <si>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</si>
  <si>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</si>
  <si>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</si>
  <si>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</si>
  <si>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</si>
  <si>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</si>
  <si>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</si>
  <si>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</si>
  <si>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</si>
  <si>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</si>
  <si>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</si>
  <si>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</si>
  <si>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</si>
  <si>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</si>
  <si>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</si>
  <si>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</si>
  <si>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</si>
  <si>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</si>
  <si>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</si>
  <si>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</si>
  <si>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</si>
  <si>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</si>
  <si>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</si>
  <si>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</si>
  <si>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</si>
  <si>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</si>
  <si>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</si>
  <si>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</si>
  <si>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</si>
  <si>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</si>
  <si>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</si>
  <si>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</si>
  <si>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</si>
  <si>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</si>
  <si>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</si>
  <si>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</si>
  <si>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</si>
  <si>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</si>
  <si>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</si>
  <si>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</si>
  <si>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</si>
  <si>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</si>
  <si>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</si>
  <si>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</si>
  <si>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</si>
  <si>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</si>
  <si>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</si>
  <si>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</si>
  <si>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</si>
  <si>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</si>
  <si>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</si>
  <si>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</si>
  <si>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</si>
  <si>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</si>
  <si>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</si>
  <si>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</si>
  <si>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</si>
  <si>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</si>
  <si>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</si>
  <si>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</si>
  <si>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</si>
  <si>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</si>
  <si>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</si>
  <si>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</si>
  <si>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</si>
  <si>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</si>
  <si>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</si>
  <si>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</si>
  <si>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</si>
  <si>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</si>
  <si>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</si>
  <si>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</si>
  <si>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</si>
  <si>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</si>
  <si>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</si>
  <si>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</si>
  <si>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</si>
  <si>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</si>
  <si>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</si>
  <si>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</si>
  <si>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</si>
  <si>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</si>
  <si>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</si>
  <si>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</si>
  <si>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</si>
  <si>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</si>
  <si>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</si>
  <si>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</si>
  <si>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</si>
  <si>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</si>
  <si>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</si>
  <si>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</si>
  <si>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</si>
  <si>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</si>
  <si>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</si>
  <si>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</si>
  <si>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</si>
  <si>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</si>
  <si>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</si>
  <si>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</si>
  <si>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</si>
  <si>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</si>
  <si>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</si>
  <si>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</si>
  <si>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</si>
  <si>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</si>
  <si>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</si>
  <si>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</si>
  <si>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</si>
  <si>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</si>
  <si>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</si>
  <si>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</si>
  <si>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</si>
  <si>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</si>
  <si>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</si>
  <si>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</si>
  <si>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</si>
  <si>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</si>
  <si>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</si>
  <si>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</si>
  <si>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</si>
  <si>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</si>
  <si>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</si>
  <si>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</si>
  <si>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</si>
  <si>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</si>
  <si>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</si>
  <si>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</si>
  <si>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</si>
  <si>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</si>
  <si>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</si>
  <si>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</si>
  <si>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</si>
  <si>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</si>
  <si>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</si>
  <si>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</si>
  <si>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</si>
  <si>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</si>
  <si>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</si>
  <si>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</si>
  <si>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</si>
  <si>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</si>
  <si>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</si>
  <si>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</si>
  <si>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</si>
  <si>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</si>
  <si>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</si>
  <si>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</si>
  <si>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</si>
  <si>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</si>
  <si>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</si>
  <si>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</si>
  <si>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</si>
  <si>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</si>
  <si>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</si>
  <si>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</si>
  <si>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</si>
  <si>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</si>
  <si>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</si>
  <si>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</si>
  <si>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</si>
  <si>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</si>
  <si>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</si>
  <si>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</si>
  <si>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</si>
  <si>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</si>
  <si>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</si>
  <si>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</si>
  <si>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</si>
  <si>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</si>
  <si>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</si>
  <si>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</si>
  <si>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</si>
  <si>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</si>
  <si>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</si>
  <si>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</si>
  <si>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</si>
  <si>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</si>
  <si>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</si>
  <si>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</si>
  <si>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</si>
  <si>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</si>
  <si>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</si>
  <si>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</si>
  <si>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</si>
  <si>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</si>
  <si>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</si>
  <si>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</si>
  <si>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</si>
  <si>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</si>
  <si>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</si>
  <si>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</si>
  <si>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</si>
  <si>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</si>
  <si>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</si>
  <si>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</si>
  <si>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</si>
  <si>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</si>
  <si>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</si>
  <si>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</si>
  <si>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</si>
  <si>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</si>
  <si>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</si>
  <si>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</si>
  <si>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</si>
  <si>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</si>
  <si>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</si>
  <si>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</si>
  <si>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</si>
  <si>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</si>
  <si>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</si>
  <si>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</si>
  <si>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</si>
  <si>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</si>
  <si>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</si>
  <si>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</si>
  <si>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</si>
  <si>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</si>
  <si>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</si>
  <si>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</si>
  <si>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</si>
  <si>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</si>
  <si>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</si>
  <si>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</si>
  <si>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</si>
  <si>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</si>
  <si>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</si>
  <si>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</si>
  <si>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</si>
  <si>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</si>
  <si>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</si>
  <si>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</si>
  <si>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</si>
  <si>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</si>
  <si>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</si>
  <si>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</si>
  <si>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</si>
  <si>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</si>
  <si>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</si>
  <si>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</si>
  <si>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</si>
  <si>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</si>
  <si>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</si>
  <si>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</si>
  <si>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</si>
  <si>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</si>
  <si>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</si>
  <si>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</si>
  <si>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</si>
  <si>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</si>
  <si>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</si>
  <si>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</si>
  <si>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</si>
  <si>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</si>
  <si>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</si>
  <si>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</si>
  <si>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</si>
  <si>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</si>
  <si>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</si>
  <si>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</si>
  <si>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</si>
  <si>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</si>
  <si>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</si>
  <si>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</si>
  <si>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</si>
  <si>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</si>
  <si>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</si>
  <si>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</si>
  <si>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</si>
  <si>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</si>
  <si>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</si>
  <si>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</si>
  <si>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</si>
  <si>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</si>
  <si>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</si>
  <si>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</si>
  <si>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</si>
  <si>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</si>
  <si>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</si>
  <si>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</si>
  <si>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</si>
  <si>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</si>
  <si>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</si>
  <si>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</si>
  <si>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</si>
  <si>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</si>
  <si>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</si>
  <si>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</si>
  <si>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</si>
  <si>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</si>
  <si>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</si>
  <si>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</si>
  <si>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</si>
  <si>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</si>
  <si>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</si>
  <si>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</si>
  <si>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</si>
  <si>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</si>
  <si>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</si>
  <si>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</si>
  <si>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</si>
  <si>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</si>
  <si>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</si>
  <si>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</si>
  <si>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</si>
  <si>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</si>
  <si>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</si>
  <si>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</si>
  <si>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</si>
  <si>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</si>
  <si>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</si>
  <si>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</si>
  <si>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</si>
  <si>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</si>
  <si>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</si>
  <si>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</si>
  <si>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</si>
  <si>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</si>
  <si>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</si>
  <si>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</si>
  <si>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</si>
  <si>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</si>
  <si>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</si>
  <si>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</si>
  <si>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</si>
  <si>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</si>
  <si>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</si>
  <si>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</si>
  <si>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</si>
  <si>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</si>
  <si>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</si>
  <si>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</si>
  <si>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</si>
  <si>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</si>
  <si>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</si>
  <si>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</si>
  <si>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</si>
  <si>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</si>
  <si>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</si>
  <si>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</si>
  <si>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</si>
  <si>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</si>
  <si>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</si>
  <si>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</si>
  <si>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</si>
  <si>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</si>
  <si>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</si>
  <si>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</si>
  <si>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</si>
  <si>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</si>
  <si>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</si>
  <si>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</si>
  <si>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</si>
  <si>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</si>
  <si>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</si>
  <si>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</si>
  <si>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</si>
  <si>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</si>
  <si>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</si>
  <si>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</si>
  <si>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</si>
  <si>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</si>
  <si>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</si>
  <si>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</si>
  <si>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</si>
  <si>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</si>
  <si>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</si>
  <si>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</si>
  <si>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</si>
  <si>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</si>
  <si>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</si>
  <si>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</si>
  <si>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</si>
  <si>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</si>
  <si>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</si>
  <si>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</si>
  <si>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</si>
  <si>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</si>
  <si>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</si>
  <si>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</si>
  <si>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</si>
  <si>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</si>
  <si>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</si>
  <si>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</si>
  <si>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</si>
  <si>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</si>
  <si>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</si>
  <si>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</si>
  <si>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</si>
  <si>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</si>
  <si>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</si>
  <si>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</si>
  <si>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</si>
  <si>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</si>
  <si>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</si>
  <si>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</si>
  <si>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</si>
  <si>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</si>
  <si>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</si>
  <si>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</si>
  <si>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</si>
  <si>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</si>
  <si>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</si>
  <si>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</si>
  <si>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</si>
  <si>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</si>
  <si>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</si>
  <si>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</si>
  <si>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</si>
  <si>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</si>
  <si>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</si>
  <si>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</si>
  <si>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</si>
  <si>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</si>
  <si>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</si>
  <si>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</si>
  <si>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</si>
  <si>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</si>
  <si>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</si>
  <si>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</si>
  <si>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</si>
  <si>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</si>
  <si>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</si>
  <si>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</si>
  <si>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</si>
  <si>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</si>
  <si>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</si>
  <si>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</si>
  <si>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</si>
  <si>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</si>
  <si>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</si>
  <si>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</si>
  <si>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</si>
  <si>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</si>
  <si>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</si>
  <si>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</si>
  <si>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</si>
  <si>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</si>
  <si>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</si>
  <si>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</si>
  <si>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</si>
  <si>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</si>
  <si>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</si>
  <si>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</si>
  <si>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</si>
  <si>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</si>
  <si>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</si>
  <si>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</si>
  <si>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</si>
  <si>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</si>
  <si>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</si>
  <si>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</si>
  <si>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</si>
  <si>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</si>
  <si>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</si>
  <si>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</si>
  <si>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</si>
  <si>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</si>
  <si>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</si>
  <si>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</si>
  <si>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</si>
  <si>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</si>
  <si>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</si>
  <si>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</si>
  <si>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</si>
  <si>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</si>
  <si>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</si>
  <si>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</si>
  <si>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</si>
  <si>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</si>
  <si>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</si>
  <si>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</si>
  <si>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</si>
  <si>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</si>
  <si>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</si>
  <si>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</si>
  <si>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</si>
  <si>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</si>
  <si>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</si>
  <si>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</si>
  <si>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</si>
  <si>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</si>
  <si>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</si>
  <si>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</si>
  <si>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</si>
  <si>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</si>
  <si>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</si>
  <si>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</si>
  <si>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</si>
  <si>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</si>
  <si>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</si>
  <si>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</si>
  <si>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</si>
  <si>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</si>
  <si>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</si>
  <si>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</si>
  <si>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</si>
  <si>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</si>
  <si>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</si>
  <si>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</si>
  <si>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</si>
  <si>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</si>
  <si>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</si>
  <si>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</si>
  <si>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</si>
  <si>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</si>
  <si>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</si>
  <si>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</si>
  <si>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</si>
  <si>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</si>
  <si>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</si>
  <si>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</si>
  <si>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</si>
  <si>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</si>
  <si>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</si>
  <si>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</si>
  <si>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</si>
  <si>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</si>
  <si>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</si>
  <si>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</si>
  <si>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</si>
  <si>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</si>
  <si>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</si>
  <si>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</si>
  <si>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</si>
  <si>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</si>
  <si>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</si>
  <si>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</si>
  <si>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</si>
  <si>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</si>
  <si>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</si>
  <si>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</si>
  <si>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</si>
  <si>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</si>
  <si>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</si>
  <si>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</si>
  <si>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</si>
  <si>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</si>
  <si>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</si>
  <si>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</si>
  <si>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</si>
  <si>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</si>
  <si>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</si>
  <si>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</si>
  <si>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</si>
  <si>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</si>
  <si>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</si>
  <si>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</si>
  <si>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</si>
  <si>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</si>
  <si>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</si>
  <si>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</si>
  <si>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</si>
  <si>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</si>
  <si>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</si>
  <si>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</si>
  <si>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</si>
  <si>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</si>
  <si>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</si>
  <si>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</si>
  <si>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</si>
  <si>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</si>
  <si>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</si>
  <si>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</si>
  <si>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</si>
  <si>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</si>
  <si>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</si>
  <si>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</si>
  <si>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</si>
  <si>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</si>
  <si>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</si>
  <si>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</si>
  <si>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</si>
  <si>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</si>
  <si>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</si>
  <si>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</si>
  <si>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</si>
  <si>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</si>
  <si>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</si>
  <si>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</si>
  <si>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</si>
  <si>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</si>
  <si>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</si>
  <si>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</si>
  <si>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</si>
  <si>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</si>
  <si>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</si>
  <si>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</si>
  <si>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</si>
  <si>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</si>
  <si>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</si>
  <si>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</si>
  <si>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</si>
  <si>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</si>
  <si>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</si>
  <si>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</si>
  <si>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</si>
  <si>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</si>
  <si>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</si>
  <si>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</si>
  <si>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</si>
  <si>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</si>
  <si>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</si>
  <si>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</si>
  <si>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</si>
  <si>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</si>
  <si>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</si>
  <si>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</si>
  <si>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</si>
  <si>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</si>
  <si>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</si>
  <si>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</si>
  <si>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</si>
  <si>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</si>
  <si>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</si>
  <si>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</si>
  <si>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</si>
  <si>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</si>
  <si>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</si>
  <si>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</si>
  <si>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</si>
  <si>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</si>
  <si>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</si>
  <si>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</si>
  <si>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</si>
  <si>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</si>
  <si>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</si>
  <si>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</si>
  <si>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</si>
  <si>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</si>
  <si>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</si>
  <si>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</si>
  <si>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</si>
  <si>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</si>
  <si>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</si>
  <si>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</si>
  <si>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</si>
  <si>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</si>
  <si>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</si>
  <si>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</si>
  <si>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</si>
  <si>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</si>
  <si>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</si>
  <si>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</si>
  <si>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</si>
  <si>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</si>
  <si>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</si>
  <si>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</si>
  <si>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</si>
  <si>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</si>
  <si>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</si>
  <si>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</si>
  <si>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</si>
  <si>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</si>
  <si>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</si>
  <si>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</si>
  <si>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</si>
  <si>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</si>
  <si>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</si>
  <si>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</si>
  <si>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</si>
  <si>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</si>
  <si>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</si>
  <si>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</si>
  <si>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</si>
  <si>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</si>
  <si>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</si>
  <si>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</si>
  <si>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</si>
  <si>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</si>
  <si>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</si>
  <si>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</si>
  <si>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</si>
  <si>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</si>
  <si>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</si>
  <si>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</si>
  <si>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</si>
  <si>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</si>
  <si>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</si>
  <si>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</si>
  <si>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</si>
  <si>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</si>
  <si>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</si>
  <si>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</si>
  <si>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</si>
  <si>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</si>
  <si>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</si>
  <si>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</si>
  <si>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</si>
  <si>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</si>
  <si>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</si>
  <si>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</si>
  <si>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</si>
  <si>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</si>
  <si>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</si>
  <si>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</si>
  <si>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</si>
  <si>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</si>
  <si>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</si>
  <si>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</si>
  <si>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</si>
  <si>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</si>
  <si>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</si>
  <si>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</si>
  <si>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</si>
  <si>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</si>
  <si>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</si>
  <si>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</si>
  <si>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</si>
  <si>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</si>
  <si>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</si>
  <si>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</si>
  <si>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</si>
  <si>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</si>
  <si>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</si>
  <si>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</si>
  <si>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</si>
  <si>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</si>
  <si>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</si>
  <si>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</si>
  <si>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</si>
  <si>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</si>
  <si>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</si>
  <si>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</si>
  <si>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</si>
  <si>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</si>
  <si>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</si>
  <si>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</si>
  <si>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</si>
  <si>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</si>
  <si>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</si>
  <si>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</si>
  <si>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</si>
  <si>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</si>
  <si>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</si>
  <si>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</si>
  <si>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</si>
  <si>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</si>
  <si>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</si>
  <si>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</si>
  <si>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</si>
  <si>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</si>
  <si>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</si>
  <si>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</si>
  <si>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</si>
  <si>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</si>
  <si>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</si>
  <si>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</si>
  <si>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</si>
  <si>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</si>
  <si>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</si>
  <si>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</si>
  <si>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</si>
  <si>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</si>
  <si>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</si>
  <si>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</si>
  <si>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</si>
  <si>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</si>
  <si>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</si>
  <si>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</si>
  <si>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</si>
  <si>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</si>
  <si>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</si>
  <si>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</si>
  <si>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</si>
  <si>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</si>
  <si>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</si>
  <si>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</si>
  <si>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</si>
  <si>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</si>
  <si>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</si>
  <si>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</si>
  <si>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</si>
  <si>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</si>
  <si>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</si>
  <si>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</si>
  <si>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</si>
  <si>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</si>
  <si>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</si>
  <si>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</si>
  <si>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</si>
  <si>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</si>
  <si>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</si>
  <si>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</si>
  <si>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</si>
  <si>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</si>
  <si>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</si>
  <si>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</si>
  <si>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</si>
  <si>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</si>
  <si>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</si>
  <si>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</si>
  <si>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</si>
  <si>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</si>
  <si>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</si>
  <si>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</si>
  <si>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</si>
  <si>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</si>
  <si>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</si>
  <si>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</si>
  <si>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</si>
  <si>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</si>
  <si>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</si>
  <si>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</si>
  <si>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</si>
  <si>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</si>
  <si>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</si>
  <si>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</si>
  <si>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</si>
  <si>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</si>
  <si>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</si>
  <si>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</si>
  <si>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</si>
  <si>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</si>
  <si>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</si>
  <si>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</si>
  <si>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</si>
  <si>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</si>
  <si>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</si>
  <si>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</si>
  <si>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</si>
  <si>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</si>
  <si>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</si>
  <si>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</si>
  <si>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</si>
  <si>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</si>
  <si>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</si>
  <si>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</si>
  <si>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</si>
  <si>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</si>
  <si>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</si>
  <si>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</si>
  <si>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</si>
  <si>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</si>
  <si>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</si>
  <si>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</si>
  <si>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</si>
  <si>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</si>
  <si>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</si>
  <si>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</si>
  <si>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</si>
  <si>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</si>
  <si>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</si>
  <si>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</si>
  <si>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</si>
  <si>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</si>
  <si>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</si>
  <si>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</si>
  <si>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</si>
  <si>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</si>
  <si>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</si>
  <si>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</si>
  <si>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</si>
  <si>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</si>
  <si>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</si>
  <si>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</si>
  <si>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</si>
  <si>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</si>
  <si>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</si>
  <si>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</si>
  <si>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</si>
  <si>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</si>
  <si>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</si>
  <si>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</si>
  <si>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</si>
  <si>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</si>
  <si>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</si>
  <si>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</si>
  <si>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</si>
  <si>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</si>
  <si>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</si>
  <si>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</si>
  <si>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</si>
  <si>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</si>
  <si>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</si>
  <si>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</si>
  <si>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</si>
  <si>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</si>
  <si>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</si>
  <si>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</si>
  <si>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</si>
  <si>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</si>
  <si>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</si>
  <si>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</si>
  <si>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</si>
  <si>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</si>
  <si>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</si>
  <si>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</si>
  <si>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</si>
  <si>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</si>
  <si>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</si>
  <si>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</si>
  <si>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</si>
  <si>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</si>
  <si>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</si>
  <si>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</si>
  <si>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</si>
  <si>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</si>
  <si>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</si>
  <si>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</si>
  <si>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</si>
  <si>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</si>
  <si>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</si>
  <si>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</si>
  <si>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</si>
  <si>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</si>
  <si>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</si>
  <si>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</si>
  <si>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</si>
  <si>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</si>
  <si>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</si>
  <si>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</si>
  <si>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</si>
  <si>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</si>
  <si>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</si>
  <si>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</si>
  <si>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</si>
  <si>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</si>
  <si>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</si>
  <si>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</si>
  <si>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</si>
  <si>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</si>
  <si>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</si>
  <si>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</si>
  <si>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</si>
  <si>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</si>
  <si>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</si>
  <si>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</si>
  <si>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</si>
  <si>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</si>
  <si>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</si>
  <si>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</si>
  <si>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</si>
  <si>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</si>
  <si>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</si>
  <si>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</si>
  <si>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</si>
  <si>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</si>
  <si>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</si>
  <si>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</si>
  <si>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</si>
  <si>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</si>
  <si>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</si>
  <si>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</si>
  <si>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</si>
  <si>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</si>
  <si>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</si>
  <si>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</si>
  <si>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</si>
  <si>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</si>
  <si>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</si>
  <si>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</si>
  <si>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</si>
  <si>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</si>
  <si>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</si>
  <si>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</si>
  <si>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</si>
  <si>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</si>
  <si>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</si>
  <si>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</si>
  <si>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</si>
  <si>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</si>
  <si>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</si>
  <si>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</si>
  <si>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</si>
  <si>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</si>
  <si>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</si>
  <si>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</si>
  <si>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</si>
  <si>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</si>
  <si>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</si>
  <si>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</si>
  <si>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</si>
  <si>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</si>
  <si>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</si>
  <si>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</si>
  <si>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</si>
  <si>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</si>
  <si>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</si>
  <si>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</si>
  <si>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</si>
  <si>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</si>
  <si>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</si>
  <si>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</si>
  <si>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</si>
  <si>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</si>
  <si>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</si>
  <si>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</si>
  <si>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</si>
  <si>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</si>
  <si>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</si>
  <si>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</si>
  <si>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</si>
  <si>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</si>
  <si>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</si>
  <si>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</si>
  <si>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</si>
  <si>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</si>
  <si>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</si>
  <si>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</si>
  <si>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</si>
  <si>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</si>
  <si>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</si>
  <si>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</si>
  <si>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</si>
  <si>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</si>
  <si>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</si>
  <si>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</si>
  <si>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</si>
  <si>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</si>
  <si>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</si>
  <si>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</si>
  <si>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</si>
  <si>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</si>
  <si>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</si>
  <si>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</si>
  <si>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</si>
  <si>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</si>
  <si>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</si>
  <si>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</si>
  <si>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</si>
  <si>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</si>
  <si>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</si>
  <si>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</si>
  <si>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</si>
  <si>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</si>
  <si>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</si>
  <si>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</si>
  <si>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</si>
  <si>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</si>
  <si>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</si>
  <si>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</si>
  <si>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</si>
  <si>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</si>
  <si>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</si>
  <si>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</si>
  <si>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</si>
  <si>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</si>
  <si>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</si>
  <si>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</si>
  <si>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</si>
  <si>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</si>
  <si>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</si>
  <si>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</si>
  <si>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</si>
  <si>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</si>
  <si>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</si>
  <si>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</si>
  <si>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</si>
  <si>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</si>
  <si>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</si>
  <si>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</si>
  <si>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</si>
  <si>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</si>
  <si>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</si>
  <si>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</si>
  <si>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</si>
  <si>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</si>
  <si>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</si>
  <si>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</si>
  <si>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</si>
  <si>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</si>
  <si>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</si>
  <si>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</si>
  <si>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</si>
  <si>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</si>
  <si>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</si>
  <si>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</si>
  <si>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</si>
  <si>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</si>
  <si>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</si>
  <si>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</si>
  <si>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</si>
  <si>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</si>
  <si>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</si>
  <si>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</si>
  <si>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</si>
  <si>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</si>
  <si>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</si>
  <si>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</si>
  <si>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</si>
  <si>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</si>
  <si>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</si>
  <si>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</si>
  <si>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</si>
  <si>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</si>
  <si>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</si>
  <si>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</si>
  <si>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</si>
  <si>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</si>
  <si>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</si>
  <si>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</si>
  <si>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</si>
  <si>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</si>
  <si>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</si>
  <si>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</si>
  <si>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</si>
  <si>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</si>
  <si>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</si>
  <si>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</si>
  <si>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</si>
  <si>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</si>
  <si>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</si>
  <si>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</si>
  <si>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</si>
  <si>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</si>
  <si>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</si>
  <si>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</si>
  <si>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</si>
  <si>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</si>
  <si>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</si>
  <si>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</si>
  <si>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</si>
  <si>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</si>
  <si>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</si>
  <si>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</si>
  <si>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</si>
  <si>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</si>
  <si>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</si>
  <si>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</si>
  <si>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</si>
  <si>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</si>
  <si>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</si>
  <si>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</si>
  <si>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</si>
  <si>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</si>
  <si>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</si>
  <si>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</si>
  <si>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</si>
  <si>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</si>
  <si>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</si>
  <si>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</si>
  <si>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</si>
  <si>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</si>
  <si>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</si>
  <si>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</si>
  <si>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</si>
  <si>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</si>
  <si>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</si>
  <si>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</si>
  <si>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</si>
  <si>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</si>
  <si>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</si>
  <si>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</si>
  <si>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</si>
  <si>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</si>
  <si>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</si>
  <si>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</si>
  <si>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</si>
  <si>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</si>
  <si>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</si>
  <si>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</si>
  <si>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</si>
  <si>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</si>
  <si>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</si>
  <si>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</si>
  <si>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</si>
  <si>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</si>
  <si>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</si>
  <si>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</si>
  <si>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</si>
  <si>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</si>
  <si>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</si>
  <si>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</si>
  <si>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</si>
  <si>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</si>
  <si>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</si>
  <si>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</si>
  <si>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</si>
  <si>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</si>
  <si>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</si>
  <si>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</si>
  <si>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</si>
  <si>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</si>
  <si>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</si>
  <si>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</si>
  <si>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</si>
  <si>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</si>
  <si>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</si>
  <si>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</si>
  <si>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</si>
  <si>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</si>
  <si>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</si>
  <si>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</si>
  <si>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</si>
  <si>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</si>
  <si>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</si>
  <si>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</si>
  <si>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</si>
  <si>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</si>
  <si>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</si>
  <si>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</si>
  <si>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</si>
  <si>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</si>
  <si>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</si>
  <si>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</si>
  <si>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</si>
  <si>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</si>
  <si>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</si>
  <si>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</si>
  <si>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</si>
  <si>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</si>
  <si>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</si>
  <si>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</si>
  <si>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</si>
  <si>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</si>
  <si>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</si>
  <si>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</si>
  <si>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</si>
  <si>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</si>
  <si>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</si>
  <si>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</si>
  <si>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</si>
  <si>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</si>
  <si>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</si>
  <si>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</si>
  <si>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</si>
  <si>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</si>
  <si>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</si>
  <si>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</si>
  <si>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</si>
  <si>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</si>
  <si>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</si>
  <si>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</si>
  <si>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</si>
  <si>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</si>
  <si>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</si>
  <si>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</si>
  <si>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</si>
  <si>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</si>
  <si>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</si>
  <si>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</si>
  <si>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</si>
  <si>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</si>
  <si>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</si>
  <si>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</si>
  <si>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</si>
  <si>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</si>
  <si>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</si>
  <si>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</si>
  <si>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</si>
  <si>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</si>
  <si>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</si>
  <si>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</si>
  <si>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</si>
  <si>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</si>
  <si>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</si>
  <si>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</si>
  <si>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</si>
  <si>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</si>
  <si>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</si>
  <si>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</si>
  <si>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</si>
  <si>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</si>
  <si>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</si>
  <si>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</si>
  <si>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</si>
  <si>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</si>
  <si>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</si>
  <si>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</si>
  <si>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</si>
  <si>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</si>
  <si>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</si>
  <si>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</si>
  <si>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</si>
  <si>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</si>
  <si>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</si>
  <si>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</si>
  <si>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</si>
  <si>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</si>
  <si>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</si>
  <si>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</si>
  <si>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</si>
  <si>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</si>
  <si>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</si>
  <si>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</si>
  <si>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</si>
  <si>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</si>
  <si>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</si>
  <si>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</si>
  <si>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</si>
  <si>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</si>
  <si>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</si>
  <si>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</si>
  <si>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</si>
  <si>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</si>
  <si>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</si>
  <si>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</si>
  <si>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</si>
  <si>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</si>
  <si>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</si>
  <si>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</si>
  <si>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</si>
  <si>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</si>
  <si>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</si>
  <si>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</si>
  <si>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</si>
  <si>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</si>
  <si>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</si>
  <si>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</si>
  <si>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</si>
  <si>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</si>
  <si>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</si>
  <si>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</si>
  <si>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</si>
  <si>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</si>
  <si>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</si>
  <si>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</si>
  <si>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</si>
  <si>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</si>
  <si>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</si>
  <si>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</si>
  <si>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</si>
  <si>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</si>
  <si>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</si>
  <si>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</si>
  <si>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</si>
  <si>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</si>
  <si>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</si>
  <si>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</si>
  <si>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</si>
  <si>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</si>
  <si>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</si>
  <si>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</si>
  <si>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</si>
  <si>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</si>
  <si>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</si>
  <si>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</si>
  <si>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</si>
  <si>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</si>
  <si>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</si>
  <si>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</si>
  <si>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</si>
  <si>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</si>
  <si>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</si>
  <si>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</si>
  <si>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</si>
  <si>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</si>
  <si>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</si>
  <si>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</si>
  <si>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</si>
  <si>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</si>
  <si>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</si>
  <si>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</si>
  <si>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</si>
  <si>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</si>
  <si>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</si>
  <si>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</si>
  <si>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</si>
  <si>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</si>
  <si>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</si>
  <si>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</si>
  <si>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</si>
  <si>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</si>
  <si>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</si>
  <si>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</si>
  <si>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</si>
  <si>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</si>
  <si>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</si>
  <si>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</si>
  <si>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</si>
  <si>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</si>
  <si>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</si>
  <si>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</si>
  <si>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</si>
  <si>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</si>
  <si>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</si>
  <si>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</si>
  <si>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</si>
  <si>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</si>
  <si>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</si>
  <si>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</si>
  <si>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</si>
  <si>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</si>
  <si>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</si>
  <si>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</si>
  <si>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</si>
  <si>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</si>
  <si>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</si>
  <si>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</si>
  <si>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</si>
  <si>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</si>
  <si>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</si>
  <si>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</si>
  <si>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</si>
  <si>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</si>
  <si>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</si>
  <si>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</si>
  <si>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</si>
  <si>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</si>
  <si>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</si>
  <si>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</si>
  <si>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</si>
  <si>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</si>
  <si>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</si>
  <si>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</si>
  <si>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</si>
  <si>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</si>
  <si>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</si>
  <si>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</si>
  <si>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</si>
  <si>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</si>
  <si>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</si>
  <si>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</si>
  <si>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</si>
  <si>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</si>
  <si>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</si>
  <si>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</si>
  <si>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</si>
  <si>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</si>
  <si>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</si>
  <si>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</si>
  <si>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</si>
  <si>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</si>
  <si>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</si>
  <si>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</si>
  <si>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</si>
  <si>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</si>
  <si>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</si>
  <si>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</si>
  <si>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</si>
  <si>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</si>
  <si>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</si>
  <si>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</si>
  <si>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</si>
  <si>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</si>
  <si>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</si>
  <si>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</si>
  <si>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</si>
  <si>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</si>
  <si>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</si>
  <si>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</si>
  <si>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</si>
  <si>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</si>
  <si>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</si>
  <si>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</si>
  <si>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</si>
  <si>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</si>
  <si>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</si>
  <si>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</si>
  <si>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</si>
  <si>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</si>
  <si>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</si>
  <si>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</si>
  <si>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</si>
  <si>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</si>
  <si>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</si>
  <si>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</si>
  <si>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</si>
  <si>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</si>
  <si>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</si>
  <si>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</si>
  <si>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</si>
  <si>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</si>
  <si>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</si>
  <si>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</si>
  <si>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</si>
  <si>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</si>
  <si>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</si>
  <si>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</si>
  <si>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</si>
  <si>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</si>
  <si>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</si>
  <si>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</si>
  <si>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</si>
  <si>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</si>
  <si>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</si>
  <si>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</si>
  <si>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</si>
  <si>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</si>
  <si>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</si>
  <si>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</si>
  <si>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</si>
  <si>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</si>
  <si>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</si>
  <si>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</si>
  <si>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</si>
  <si>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</si>
  <si>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</si>
  <si>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</si>
  <si>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</si>
  <si>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</si>
  <si>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</si>
  <si>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</si>
  <si>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</si>
  <si>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</si>
  <si>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</si>
  <si>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</si>
  <si>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</si>
  <si>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</si>
  <si>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</si>
  <si>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</si>
  <si>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</si>
  <si>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</si>
  <si>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</si>
  <si>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</si>
  <si>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</si>
  <si>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</si>
  <si>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</si>
  <si>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</si>
  <si>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</si>
  <si>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</si>
  <si>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</si>
  <si>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</si>
  <si>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</si>
  <si>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</si>
  <si>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</si>
  <si>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</si>
  <si>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</si>
  <si>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</si>
  <si>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</si>
  <si>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</si>
  <si>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</si>
  <si>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</si>
  <si>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</si>
  <si>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</si>
  <si>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</si>
  <si>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</si>
  <si>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</si>
  <si>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</si>
  <si>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</si>
  <si>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</si>
  <si>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</si>
  <si>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</si>
  <si>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</si>
  <si>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</si>
  <si>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</si>
  <si>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</si>
  <si>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</si>
  <si>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</si>
  <si>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</si>
  <si>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</si>
  <si>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</si>
  <si>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</si>
  <si>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</si>
  <si>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</si>
  <si>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</si>
  <si>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</si>
  <si>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</si>
  <si>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</si>
  <si>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</si>
  <si>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</si>
  <si>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</si>
  <si>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</si>
  <si>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</si>
  <si>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</si>
  <si>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</si>
  <si>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</si>
  <si>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</si>
  <si>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</si>
  <si>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</si>
  <si>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</si>
  <si>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</si>
  <si>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</si>
  <si>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</si>
  <si>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</si>
  <si>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</si>
  <si>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</si>
  <si>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</si>
  <si>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</si>
  <si>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</si>
  <si>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</si>
  <si>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</si>
  <si>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</si>
  <si>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</si>
  <si>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</si>
  <si>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</si>
  <si>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</si>
  <si>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</si>
  <si>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</si>
  <si>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</si>
  <si>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</si>
  <si>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</si>
  <si>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</si>
  <si>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</si>
  <si>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</si>
  <si>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</si>
  <si>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</si>
  <si>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</si>
  <si>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</si>
  <si>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</si>
  <si>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</si>
  <si>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</si>
  <si>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</si>
  <si>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</si>
  <si>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</si>
  <si>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</si>
  <si>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</si>
  <si>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</si>
  <si>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</si>
  <si>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</si>
  <si>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</si>
  <si>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</si>
  <si>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</si>
  <si>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</si>
  <si>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</si>
  <si>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</si>
  <si>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</si>
  <si>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</si>
  <si>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</si>
  <si>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</si>
  <si>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</si>
  <si>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</si>
  <si>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</si>
  <si>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</si>
  <si>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</si>
  <si>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</si>
  <si>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</si>
  <si>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</si>
  <si>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</si>
  <si>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</si>
  <si>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</si>
  <si>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</si>
  <si>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</si>
  <si>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</si>
  <si>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</si>
  <si>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</si>
  <si>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</si>
  <si>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</si>
  <si>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</si>
  <si>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</si>
  <si>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</si>
  <si>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</si>
  <si>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</si>
  <si>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</si>
  <si>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</si>
  <si>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</si>
  <si>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</si>
  <si>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</si>
  <si>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</si>
  <si>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</si>
  <si>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</si>
  <si>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</si>
  <si>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</si>
  <si>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</si>
  <si>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</si>
  <si>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</si>
  <si>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</si>
  <si>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</si>
  <si>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</si>
  <si>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</si>
  <si>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</si>
  <si>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</si>
  <si>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</si>
  <si>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</si>
  <si>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</si>
  <si>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</si>
  <si>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</si>
  <si>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</si>
  <si>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</si>
  <si>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</si>
  <si>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</si>
  <si>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</si>
  <si>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</si>
  <si>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</si>
  <si>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</si>
  <si>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</si>
  <si>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</si>
  <si>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</si>
  <si>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</si>
  <si>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</si>
  <si>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</si>
  <si>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</si>
  <si>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</si>
  <si>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</si>
  <si>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</si>
  <si>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</si>
  <si>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</si>
  <si>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</si>
  <si>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</si>
  <si>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</si>
  <si>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</si>
  <si>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</si>
  <si>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</si>
  <si>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</si>
  <si>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</si>
  <si>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</si>
  <si>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</si>
  <si>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</si>
  <si>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</si>
  <si>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</si>
  <si>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</si>
  <si>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</si>
  <si>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</si>
  <si>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</si>
  <si>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</si>
  <si>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</si>
  <si>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</si>
  <si>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</si>
  <si>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</si>
  <si>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</si>
  <si>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</si>
  <si>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</si>
  <si>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</si>
  <si>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</si>
  <si>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</si>
  <si>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</si>
  <si>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</si>
  <si>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</si>
  <si>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</si>
  <si>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</si>
  <si>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</si>
  <si>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</si>
  <si>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</si>
  <si>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</si>
  <si>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</si>
  <si>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</si>
  <si>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</si>
  <si>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</si>
  <si>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</si>
  <si>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</si>
  <si>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</si>
  <si>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</si>
  <si>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</si>
  <si>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</si>
  <si>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</si>
  <si>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</si>
  <si>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</si>
  <si>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</si>
  <si>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</si>
  <si>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</si>
  <si>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</si>
  <si>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</si>
  <si>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</si>
  <si>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</si>
  <si>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</si>
  <si>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</si>
  <si>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</si>
  <si>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</si>
  <si>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</si>
  <si>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</si>
  <si>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</si>
  <si>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</si>
  <si>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</si>
  <si>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</si>
  <si>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</si>
  <si>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</si>
  <si>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</si>
  <si>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</si>
  <si>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</si>
  <si>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</si>
  <si>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</si>
  <si>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</si>
  <si>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</si>
  <si>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</si>
  <si>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</si>
  <si>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</si>
  <si>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</si>
  <si>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</si>
  <si>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</si>
  <si>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</si>
  <si>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</si>
  <si>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</si>
  <si>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</si>
  <si>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</si>
  <si>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</si>
  <si>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</si>
  <si>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</si>
  <si>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</si>
  <si>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</si>
  <si>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</si>
  <si>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</si>
  <si>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</si>
  <si>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</si>
  <si>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</si>
  <si>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</si>
  <si>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</si>
  <si>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</si>
  <si>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</si>
  <si>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</si>
  <si>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</si>
  <si>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</si>
  <si>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</si>
  <si>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</si>
  <si>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</si>
  <si>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</si>
  <si>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</si>
  <si>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</si>
  <si>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</si>
  <si>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</si>
  <si>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</si>
  <si>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</si>
  <si>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</si>
  <si>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</si>
  <si>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</si>
  <si>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</si>
  <si>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</si>
  <si>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</si>
  <si>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</si>
  <si>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</si>
  <si>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</si>
  <si>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</si>
  <si>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</si>
  <si>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</si>
  <si>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</si>
  <si>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</si>
  <si>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</si>
  <si>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</si>
  <si>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</si>
  <si>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</si>
  <si>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</si>
  <si>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</si>
  <si>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</si>
  <si>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</si>
  <si>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</si>
  <si>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</si>
  <si>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</si>
  <si>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</si>
  <si>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</si>
  <si>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</si>
  <si>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</si>
  <si>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</si>
  <si>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</si>
  <si>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</si>
  <si>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</si>
  <si>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</si>
  <si>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</si>
  <si>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</si>
  <si>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</si>
  <si>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</si>
  <si>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</si>
  <si>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</si>
  <si>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</si>
  <si>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</si>
  <si>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</si>
  <si>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</si>
  <si>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</si>
  <si>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</si>
  <si>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</si>
  <si>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</si>
  <si>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</si>
  <si>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</si>
  <si>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</si>
  <si>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</si>
  <si>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</si>
  <si>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</si>
  <si>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</si>
  <si>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</si>
  <si>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</si>
  <si>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</si>
  <si>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</si>
  <si>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</si>
  <si>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</si>
  <si>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</si>
  <si>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</si>
  <si>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</si>
  <si>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</si>
  <si>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</si>
  <si>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</si>
  <si>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</si>
  <si>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</si>
  <si>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</si>
  <si>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</si>
  <si>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</si>
  <si>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</si>
  <si>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</si>
  <si>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</si>
  <si>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</si>
  <si>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</si>
  <si>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</si>
  <si>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</si>
  <si>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</si>
  <si>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</si>
  <si>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</si>
  <si>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</si>
  <si>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</si>
  <si>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</si>
  <si>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</si>
  <si>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</si>
  <si>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</si>
  <si>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</si>
  <si>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</si>
  <si>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</si>
  <si>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</si>
  <si>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</si>
  <si>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</si>
  <si>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</si>
  <si>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</si>
  <si>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</si>
  <si>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</si>
  <si>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</si>
  <si>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</si>
  <si>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</si>
  <si>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</si>
  <si>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</si>
  <si>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</si>
  <si>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</si>
  <si>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</si>
  <si>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</si>
  <si>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</si>
  <si>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</si>
  <si>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</si>
  <si>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</si>
  <si>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</si>
  <si>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</si>
  <si>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</si>
  <si>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</si>
  <si>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</si>
  <si>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</si>
  <si>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</si>
  <si>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</si>
  <si>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</si>
  <si>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</si>
  <si>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</si>
  <si>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</si>
  <si>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</si>
  <si>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</si>
  <si>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</si>
  <si>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</si>
  <si>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</si>
  <si>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</si>
  <si>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</si>
  <si>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</si>
  <si>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</si>
  <si>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</si>
  <si>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</si>
  <si>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</si>
  <si>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</si>
  <si>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</si>
  <si>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</si>
  <si>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</si>
  <si>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</si>
  <si>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</si>
  <si>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</si>
  <si>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</si>
  <si>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</si>
  <si>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</si>
  <si>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</si>
  <si>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</si>
  <si>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</si>
  <si>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</si>
  <si>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</si>
  <si>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</si>
  <si>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</si>
  <si>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</si>
  <si>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</si>
  <si>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</si>
  <si>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</si>
  <si>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</si>
  <si>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</si>
  <si>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</si>
  <si>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</si>
  <si>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</si>
  <si>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</si>
  <si>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</si>
  <si>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</si>
  <si>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</si>
  <si>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</si>
  <si>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</si>
  <si>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</si>
  <si>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</si>
  <si>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</si>
  <si>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</si>
  <si>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</si>
  <si>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</si>
  <si>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</si>
  <si>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</si>
  <si>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</si>
  <si>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</si>
  <si>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</si>
  <si>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</si>
  <si>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</si>
  <si>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</si>
  <si>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</si>
  <si>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</si>
  <si>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</si>
  <si>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</si>
  <si>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</si>
  <si>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</si>
  <si>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</si>
  <si>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</si>
  <si>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</si>
  <si>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</si>
  <si>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</si>
  <si>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</si>
  <si>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</si>
  <si>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</si>
  <si>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</si>
  <si>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</si>
  <si>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</si>
  <si>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</si>
  <si>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</si>
  <si>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</si>
  <si>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</si>
  <si>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</si>
  <si>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</si>
  <si>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</si>
  <si>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</si>
  <si>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</si>
  <si>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</si>
  <si>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</si>
  <si>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</si>
  <si>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</si>
  <si>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</si>
  <si>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</si>
  <si>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</si>
  <si>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</si>
  <si>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</si>
  <si>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</si>
  <si>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</si>
  <si>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</si>
  <si>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</si>
  <si>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</si>
  <si>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</si>
  <si>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</si>
  <si>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</si>
  <si>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</si>
  <si>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</si>
  <si>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</si>
  <si>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</si>
  <si>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</si>
  <si>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</si>
  <si>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</si>
  <si>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</si>
  <si>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</si>
  <si>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</si>
  <si>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</si>
  <si>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</si>
  <si>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</si>
  <si>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</si>
  <si>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</si>
  <si>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</si>
  <si>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</si>
  <si>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</si>
  <si>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</si>
  <si>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</si>
  <si>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</si>
  <si>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</si>
  <si>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</si>
  <si>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</si>
  <si>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</si>
  <si>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</si>
  <si>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</si>
  <si>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</si>
  <si>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</si>
  <si>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</si>
  <si>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</si>
  <si>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</si>
  <si>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</si>
  <si>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</si>
  <si>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</si>
  <si>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</si>
  <si>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</si>
  <si>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</si>
  <si>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</si>
  <si>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</si>
  <si>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</si>
  <si>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</si>
  <si>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</si>
  <si>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</si>
  <si>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</si>
  <si>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</si>
  <si>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</si>
  <si>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</si>
  <si>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</si>
  <si>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</si>
  <si>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</si>
  <si>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</si>
  <si>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</si>
  <si>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</si>
  <si>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</si>
  <si>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</si>
  <si>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</si>
  <si>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</si>
  <si>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</si>
  <si>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</si>
  <si>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</si>
  <si>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</si>
  <si>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</si>
  <si>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</si>
  <si>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</si>
  <si>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</si>
  <si>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</si>
  <si>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</si>
  <si>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</si>
  <si>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</si>
  <si>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</si>
  <si>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</si>
  <si>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</si>
  <si>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</si>
  <si>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</si>
  <si>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</si>
  <si>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</si>
  <si>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</si>
  <si>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</si>
  <si>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</si>
  <si>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</si>
  <si>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</si>
  <si>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</si>
  <si>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</si>
  <si>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</si>
  <si>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</si>
  <si>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</si>
  <si>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</si>
  <si>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</si>
  <si>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</si>
  <si>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</si>
  <si>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</si>
  <si>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</si>
  <si>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</si>
  <si>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</si>
  <si>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</si>
  <si>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</si>
  <si>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</si>
  <si>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</si>
  <si>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</si>
  <si>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</si>
  <si>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</si>
  <si>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</si>
  <si>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</si>
  <si>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</si>
  <si>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</si>
  <si>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</si>
  <si>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</si>
  <si>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</si>
  <si>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</si>
  <si>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</si>
  <si>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</si>
  <si>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</si>
  <si>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</si>
  <si>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</si>
  <si>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</si>
  <si>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</si>
  <si>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</si>
  <si>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</si>
  <si>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</si>
  <si>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</si>
  <si>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</si>
  <si>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</si>
  <si>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</si>
  <si>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</si>
  <si>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</si>
  <si>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</si>
  <si>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</si>
  <si>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</si>
  <si>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</si>
  <si>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</si>
  <si>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</si>
  <si>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</si>
  <si>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</si>
  <si>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</si>
  <si>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</si>
  <si>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</si>
  <si>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</si>
  <si>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</si>
  <si>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</si>
  <si>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</si>
  <si>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</si>
  <si>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</si>
  <si>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</si>
  <si>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</si>
  <si>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</si>
  <si>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</si>
  <si>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</si>
  <si>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</si>
  <si>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</si>
  <si>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</si>
  <si>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</si>
  <si>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</si>
  <si>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</si>
  <si>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</si>
  <si>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</si>
  <si>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</si>
  <si>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</si>
  <si>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</si>
  <si>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</si>
  <si>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</si>
  <si>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</si>
  <si>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</si>
  <si>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</si>
  <si>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</si>
  <si>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</si>
  <si>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</si>
  <si>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</si>
  <si>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</si>
  <si>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</si>
  <si>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</si>
  <si>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</si>
  <si>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</si>
  <si>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</si>
  <si>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</si>
  <si>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</si>
  <si>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</si>
  <si>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</si>
  <si>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</si>
  <si>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</si>
  <si>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</si>
  <si>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</si>
  <si>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</si>
  <si>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</si>
  <si>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</si>
  <si>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</si>
  <si>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</si>
  <si>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</si>
  <si>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</si>
  <si>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</si>
  <si>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</si>
  <si>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</si>
  <si>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</si>
  <si>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</si>
  <si>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</si>
  <si>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</si>
  <si>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</si>
  <si>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</si>
  <si>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</si>
  <si>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</si>
  <si>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</si>
  <si>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</si>
  <si>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</si>
  <si>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</si>
  <si>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</si>
  <si>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</si>
  <si>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</si>
  <si>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</si>
  <si>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</si>
  <si>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</si>
  <si>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</si>
  <si>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</si>
  <si>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</si>
  <si>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</si>
  <si>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</si>
  <si>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</si>
  <si>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</si>
  <si>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</si>
  <si>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</si>
  <si>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</si>
  <si>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</si>
  <si>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</si>
  <si>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</si>
  <si>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</si>
  <si>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</si>
  <si>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</si>
  <si>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</si>
  <si>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</si>
  <si>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</si>
  <si>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</si>
  <si>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</si>
  <si>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</si>
  <si>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</si>
  <si>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</si>
  <si>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</si>
  <si>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</si>
  <si>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</si>
  <si>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</si>
  <si>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</si>
  <si>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</si>
  <si>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</si>
  <si>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</si>
  <si>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</si>
  <si>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</si>
  <si>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</si>
  <si>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</si>
  <si>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</si>
  <si>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</si>
  <si>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</si>
  <si>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</si>
  <si>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</si>
  <si>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</si>
  <si>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</si>
  <si>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</si>
  <si>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</si>
  <si>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</si>
  <si>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</si>
  <si>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</si>
  <si>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</si>
  <si>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</si>
  <si>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</si>
  <si>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</si>
  <si>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</si>
  <si>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</si>
  <si>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</si>
  <si>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</si>
  <si>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</si>
  <si>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</si>
  <si>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</si>
  <si>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</si>
  <si>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</si>
  <si>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</si>
  <si>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</si>
  <si>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</si>
  <si>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</si>
  <si>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</si>
  <si>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</si>
  <si>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</si>
  <si>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</si>
  <si>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</si>
  <si>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</si>
  <si>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</si>
  <si>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</si>
  <si>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</si>
  <si>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</si>
  <si>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</si>
  <si>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</si>
  <si>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</si>
  <si>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</si>
  <si>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</si>
  <si>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</si>
  <si>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</si>
  <si>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</si>
  <si>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</si>
  <si>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</si>
  <si>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</si>
  <si>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</si>
  <si>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</si>
  <si>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</si>
  <si>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</si>
  <si>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</si>
  <si>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</si>
  <si>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</si>
  <si>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</si>
  <si>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</si>
  <si>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</si>
  <si>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</si>
  <si>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</si>
  <si>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</si>
  <si>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</si>
  <si>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</si>
  <si>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</si>
  <si>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</si>
  <si>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</si>
  <si>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</si>
  <si>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</si>
  <si>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</si>
  <si>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</si>
  <si>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</si>
  <si>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</si>
  <si>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</si>
  <si>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</si>
  <si>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</si>
  <si>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</si>
  <si>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</si>
  <si>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</si>
  <si>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</si>
  <si>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</si>
  <si>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</si>
  <si>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</si>
  <si>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</si>
  <si>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</si>
  <si>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</si>
  <si>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</si>
  <si>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</si>
  <si>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</si>
  <si>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</si>
  <si>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</si>
  <si>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</si>
  <si>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</si>
  <si>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</si>
  <si>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</si>
  <si>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</si>
  <si>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</si>
  <si>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</si>
  <si>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</si>
  <si>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</si>
  <si>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</si>
  <si>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</si>
  <si>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</si>
  <si>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</si>
  <si>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</si>
  <si>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</si>
  <si>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</si>
  <si>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</si>
  <si>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</si>
  <si>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</si>
  <si>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</si>
  <si>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</si>
  <si>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</si>
  <si>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</si>
  <si>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</si>
  <si>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</si>
  <si>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</si>
  <si>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</si>
  <si>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</si>
  <si>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</si>
  <si>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</si>
  <si>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</si>
  <si>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</si>
  <si>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</si>
  <si>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</si>
  <si>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</si>
  <si>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</si>
  <si>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</si>
  <si>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</si>
  <si>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</si>
  <si>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</si>
  <si>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</si>
  <si>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</si>
  <si>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</si>
  <si>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</si>
  <si>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</si>
  <si>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</si>
  <si>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</si>
  <si>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</si>
  <si>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</si>
  <si>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</si>
  <si>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</si>
  <si>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</si>
  <si>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</si>
  <si>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</si>
  <si>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</si>
  <si>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</si>
  <si>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</si>
  <si>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</si>
  <si>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</si>
  <si>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</si>
  <si>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</si>
  <si>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</si>
  <si>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</si>
  <si>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</si>
  <si>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</si>
  <si>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</si>
  <si>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</si>
  <si>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</si>
  <si>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</si>
  <si>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</si>
  <si>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</si>
  <si>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</si>
  <si>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</si>
  <si>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</si>
  <si>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</si>
  <si>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</si>
  <si>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</si>
  <si>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</si>
  <si>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</si>
  <si>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</si>
  <si>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</si>
  <si>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</si>
  <si>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</si>
  <si>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</si>
  <si>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</si>
  <si>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</si>
  <si>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</si>
  <si>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</si>
  <si>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</si>
  <si>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</si>
  <si>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</si>
  <si>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</si>
  <si>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</si>
  <si>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</si>
  <si>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</si>
  <si>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</si>
  <si>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</si>
  <si>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</si>
  <si>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</si>
  <si>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</si>
  <si>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</si>
  <si>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</si>
  <si>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</si>
  <si>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</si>
  <si>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</si>
  <si>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</si>
  <si>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</si>
  <si>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</si>
  <si>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</si>
  <si>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</si>
  <si>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</si>
  <si>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</si>
  <si>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</si>
  <si>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</si>
  <si>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</si>
  <si>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</si>
  <si>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</si>
  <si>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</si>
  <si>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</si>
  <si>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</si>
  <si>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</si>
  <si>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</si>
  <si>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</si>
  <si>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</si>
  <si>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</si>
  <si>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</si>
  <si>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</si>
  <si>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</si>
  <si>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</si>
  <si>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</si>
  <si>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</si>
  <si>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</si>
  <si>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</si>
  <si>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</si>
  <si>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</si>
  <si>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</si>
  <si>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</si>
  <si>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</si>
  <si>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</si>
  <si>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</si>
  <si>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</si>
  <si>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</si>
  <si>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</si>
  <si>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</si>
  <si>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</si>
  <si>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</si>
  <si>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</si>
  <si>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</si>
  <si>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</si>
  <si>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</si>
  <si>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</si>
  <si>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</si>
  <si>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</si>
  <si>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</si>
  <si>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</si>
  <si>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</si>
  <si>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</si>
  <si>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</si>
  <si>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</si>
  <si>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</si>
  <si>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</si>
  <si>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</si>
  <si>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</si>
  <si>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</si>
  <si>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</si>
  <si>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</si>
  <si>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</si>
  <si>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</si>
  <si>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</si>
  <si>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</si>
  <si>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</si>
  <si>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</si>
  <si>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</si>
  <si>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</si>
  <si>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</si>
  <si>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</si>
  <si>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</si>
  <si>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</si>
  <si>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</si>
  <si>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</si>
  <si>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</si>
  <si>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</si>
  <si>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</si>
  <si>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</si>
  <si>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</si>
  <si>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</si>
  <si>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</si>
  <si>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</si>
  <si>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</si>
  <si>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</si>
  <si>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</si>
  <si>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</si>
  <si>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</si>
  <si>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</si>
  <si>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</si>
  <si>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</si>
  <si>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</si>
  <si>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</si>
  <si>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</si>
  <si>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</si>
  <si>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</si>
  <si>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</si>
  <si>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</si>
  <si>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</si>
  <si>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</si>
  <si>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</si>
  <si>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</si>
  <si>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</si>
  <si>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</si>
  <si>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</si>
  <si>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</si>
  <si>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</si>
  <si>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</si>
  <si>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</si>
  <si>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</si>
  <si>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</si>
  <si>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</si>
  <si>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</si>
  <si>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</si>
  <si>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</si>
  <si>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</si>
  <si>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</si>
  <si>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</si>
  <si>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</si>
  <si>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</si>
  <si>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</si>
  <si>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</si>
  <si>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</si>
  <si>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</si>
  <si>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</si>
  <si>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</si>
  <si>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</si>
  <si>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</si>
  <si>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</si>
  <si>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</si>
  <si>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</si>
  <si>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</si>
  <si>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</si>
  <si>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</si>
  <si>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</si>
  <si>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</si>
  <si>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</si>
  <si>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</si>
  <si>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</si>
  <si>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</si>
  <si>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</si>
  <si>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</si>
  <si>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</si>
  <si>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</si>
  <si>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</si>
  <si>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</si>
  <si>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</si>
  <si>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</si>
  <si>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</si>
  <si>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</si>
  <si>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</si>
  <si>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</si>
  <si>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</si>
  <si>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</si>
  <si>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</si>
  <si>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</si>
  <si>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</si>
  <si>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</si>
  <si>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</si>
  <si>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</si>
  <si>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</si>
  <si>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</si>
  <si>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</si>
  <si>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</si>
  <si>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</si>
  <si>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</si>
  <si>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</si>
  <si>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</si>
  <si>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</si>
  <si>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</si>
  <si>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</si>
  <si>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</si>
  <si>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</si>
  <si>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</si>
  <si>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</si>
  <si>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</si>
  <si>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</si>
  <si>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</si>
  <si>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</si>
  <si>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</si>
  <si>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</si>
  <si>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</si>
  <si>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</si>
  <si>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</si>
  <si>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</si>
  <si>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</si>
  <si>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</si>
  <si>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</si>
  <si>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</si>
  <si>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</si>
  <si>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</si>
  <si>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</si>
  <si>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</si>
  <si>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</si>
  <si>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</si>
  <si>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</si>
  <si>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</si>
  <si>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</si>
  <si>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</si>
  <si>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</si>
  <si>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</si>
  <si>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</si>
  <si>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</si>
  <si>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</si>
  <si>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</si>
  <si>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</si>
  <si>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</si>
  <si>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</si>
  <si>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</si>
  <si>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</si>
  <si>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</si>
  <si>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</si>
  <si>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</si>
  <si>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</si>
  <si>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</si>
  <si>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</si>
  <si>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</si>
  <si>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</si>
  <si>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</si>
  <si>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</si>
  <si>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</si>
  <si>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</si>
  <si>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</si>
  <si>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</si>
  <si>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</si>
  <si>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</si>
  <si>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</si>
  <si>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</si>
  <si>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</si>
  <si>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</si>
  <si>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</si>
  <si>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</si>
  <si>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</si>
  <si>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</si>
  <si>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</si>
  <si>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</si>
  <si>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</si>
  <si>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</si>
  <si>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</si>
  <si>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</si>
  <si>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</si>
  <si>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</si>
  <si>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</si>
  <si>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</si>
  <si>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</si>
  <si>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</si>
  <si>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</si>
  <si>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</si>
  <si>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</si>
  <si>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</si>
  <si>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</si>
  <si>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</si>
  <si>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</si>
  <si>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</si>
  <si>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</si>
  <si>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</si>
  <si>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</si>
  <si>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</si>
  <si>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</si>
  <si>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</si>
  <si>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</si>
  <si>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</si>
  <si>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</si>
  <si>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</si>
  <si>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</si>
  <si>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</si>
  <si>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</si>
  <si>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</si>
  <si>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</si>
  <si>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</si>
  <si>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</si>
  <si>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</si>
  <si>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</si>
  <si>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</si>
  <si>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</si>
  <si>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</si>
  <si>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</si>
  <si>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</si>
  <si>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</si>
  <si>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</si>
  <si>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</si>
  <si>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</si>
  <si>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</si>
  <si>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</si>
  <si>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</si>
  <si>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</si>
  <si>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</si>
  <si>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</si>
  <si>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</si>
  <si>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</si>
  <si>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</si>
  <si>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</si>
  <si>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</si>
  <si>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</si>
  <si>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</si>
  <si>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</si>
  <si>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</si>
  <si>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</si>
  <si>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</si>
  <si>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</si>
  <si>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</si>
  <si>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</si>
  <si>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</si>
  <si>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</si>
  <si>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</si>
  <si>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</si>
  <si>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</si>
  <si>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</si>
  <si>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</si>
  <si>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</si>
  <si>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</si>
  <si>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</si>
  <si>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</si>
  <si>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</si>
  <si>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</si>
  <si>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</si>
  <si>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</si>
  <si>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</si>
  <si>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</si>
  <si>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</si>
  <si>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</si>
  <si>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</si>
  <si>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</si>
  <si>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</si>
  <si>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</si>
  <si>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</si>
  <si>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</si>
  <si>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</si>
  <si>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</si>
  <si>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</si>
  <si>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</si>
  <si>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</si>
  <si>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</si>
  <si>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</si>
  <si>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</si>
  <si>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</si>
  <si>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</si>
  <si>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</si>
  <si>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</si>
  <si>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</si>
  <si>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</si>
  <si>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</si>
  <si>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</si>
  <si>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</si>
  <si>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</si>
  <si>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</si>
  <si>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</si>
  <si>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</si>
  <si>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</si>
  <si>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</si>
  <si>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</si>
  <si>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</si>
  <si>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</si>
  <si>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</si>
  <si>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</si>
  <si>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</si>
  <si>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</si>
  <si>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</si>
  <si>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</si>
  <si>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</si>
  <si>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</si>
  <si>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</si>
  <si>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</si>
  <si>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</si>
  <si>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</si>
  <si>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</si>
  <si>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</si>
  <si>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</si>
  <si>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</si>
  <si>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</si>
  <si>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</si>
  <si>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</si>
  <si>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</si>
  <si>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</si>
  <si>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</si>
  <si>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</si>
  <si>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</si>
  <si>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</si>
  <si>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</si>
  <si>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</si>
  <si>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</si>
  <si>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</si>
  <si>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</si>
  <si>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</si>
  <si>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</si>
  <si>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</si>
  <si>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</si>
  <si>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</si>
  <si>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</si>
  <si>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</si>
  <si>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</si>
  <si>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</si>
  <si>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</si>
  <si>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</si>
  <si>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</si>
  <si>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</si>
  <si>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</si>
  <si>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</si>
  <si>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</si>
  <si>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</si>
  <si>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</si>
  <si>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</si>
  <si>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</si>
  <si>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</si>
  <si>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</si>
  <si>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</si>
  <si>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</si>
  <si>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</si>
  <si>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</si>
  <si>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</si>
  <si>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</si>
  <si>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</si>
  <si>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</si>
  <si>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</si>
  <si>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</si>
  <si>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</si>
  <si>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</si>
  <si>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</si>
  <si>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</si>
  <si>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</si>
  <si>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</si>
  <si>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</si>
  <si>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</si>
  <si>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</si>
  <si>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</si>
  <si>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</si>
  <si>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</si>
  <si>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</si>
  <si>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</si>
  <si>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</si>
  <si>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</si>
  <si>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</si>
  <si>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</si>
  <si>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</si>
  <si>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</si>
  <si>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</si>
  <si>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</si>
  <si>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</si>
  <si>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</si>
  <si>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</si>
  <si>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</si>
  <si>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</si>
  <si>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</si>
  <si>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</si>
  <si>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</si>
  <si>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</si>
  <si>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</si>
  <si>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</si>
  <si>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</si>
  <si>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</si>
  <si>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</si>
  <si>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</si>
  <si>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</si>
  <si>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</si>
  <si>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</si>
  <si>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</si>
  <si>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</si>
  <si>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</si>
  <si>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</si>
  <si>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</si>
  <si>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</si>
  <si>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</si>
  <si>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</si>
  <si>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</si>
  <si>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</si>
  <si>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</si>
  <si>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</si>
  <si>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</si>
  <si>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</si>
  <si>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</si>
  <si>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</si>
  <si>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</si>
  <si>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</si>
  <si>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</si>
  <si>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</si>
  <si>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</si>
  <si>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</si>
  <si>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</si>
  <si>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</si>
  <si>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</si>
  <si>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</si>
  <si>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</si>
  <si>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</si>
  <si>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</si>
  <si>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</si>
  <si>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</si>
  <si>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</si>
  <si>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</si>
  <si>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</si>
  <si>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</si>
  <si>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</si>
  <si>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</si>
  <si>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</si>
  <si>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</si>
  <si>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</si>
  <si>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</si>
  <si>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</si>
  <si>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</si>
  <si>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</si>
  <si>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</si>
  <si>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</si>
  <si>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</si>
  <si>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</si>
  <si>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</si>
  <si>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</si>
  <si>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</si>
  <si>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</si>
  <si>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</si>
  <si>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</si>
  <si>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</si>
  <si>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</si>
  <si>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</si>
  <si>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</si>
  <si>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</si>
  <si>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</si>
  <si>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</si>
  <si>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</si>
  <si>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</si>
  <si>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</si>
  <si>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</si>
  <si>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</si>
  <si>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</si>
  <si>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</si>
  <si>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</si>
  <si>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</si>
  <si>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</si>
  <si>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</si>
  <si>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</si>
  <si>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</si>
  <si>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</si>
  <si>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</si>
  <si>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</si>
  <si>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</si>
  <si>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</si>
  <si>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</si>
  <si>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</si>
  <si>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</si>
  <si>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</si>
  <si>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</si>
  <si>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</si>
  <si>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</si>
  <si>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</si>
  <si>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</si>
  <si>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</si>
  <si>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</si>
  <si>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</si>
  <si>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</si>
  <si>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</si>
  <si>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</si>
  <si>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</si>
  <si>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</si>
  <si>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</si>
  <si>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</si>
  <si>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</si>
  <si>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</si>
  <si>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</si>
  <si>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</si>
  <si>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</si>
  <si>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</si>
  <si>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</si>
  <si>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</si>
  <si>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</si>
  <si>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</si>
  <si>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</si>
  <si>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</si>
  <si>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</si>
  <si>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</si>
  <si>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</si>
  <si>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</si>
  <si>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</si>
  <si>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</si>
  <si>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</si>
  <si>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</si>
  <si>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</si>
  <si>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</si>
  <si>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</si>
  <si>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</si>
  <si>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</si>
  <si>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</si>
  <si>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</si>
  <si>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</si>
  <si>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</si>
  <si>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</si>
  <si>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</si>
  <si>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</si>
  <si>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</si>
  <si>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</si>
  <si>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</si>
  <si>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</si>
  <si>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</si>
  <si>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</si>
  <si>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</si>
  <si>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</si>
  <si>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</si>
  <si>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</si>
  <si>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</si>
  <si>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</si>
  <si>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</si>
  <si>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</si>
  <si>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</si>
  <si>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</si>
  <si>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</si>
  <si>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</si>
  <si>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</si>
  <si>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</si>
  <si>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</si>
  <si>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</si>
  <si>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</si>
  <si>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</si>
  <si>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</si>
  <si>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</si>
  <si>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</si>
  <si>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</si>
  <si>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</si>
  <si>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</si>
  <si>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</si>
  <si>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</si>
  <si>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</si>
  <si>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</si>
  <si>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</si>
  <si>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</si>
  <si>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</si>
  <si>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</si>
  <si>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</si>
  <si>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</si>
  <si>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</si>
  <si>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</si>
  <si>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</si>
  <si>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</si>
  <si>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</si>
  <si>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</si>
  <si>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</si>
  <si>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</si>
  <si>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</si>
  <si>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</si>
  <si>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</si>
  <si>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</si>
  <si>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</si>
  <si>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</si>
  <si>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</si>
  <si>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</si>
  <si>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</si>
  <si>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</si>
  <si>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</si>
  <si>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</si>
  <si>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</si>
  <si>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</si>
  <si>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</si>
  <si>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</si>
  <si>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</si>
  <si>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</si>
  <si>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</si>
  <si>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</si>
  <si>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</si>
  <si>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</si>
  <si>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</si>
  <si>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</si>
  <si>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</si>
  <si>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</si>
  <si>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</si>
  <si>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</si>
  <si>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</si>
  <si>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</si>
  <si>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</si>
  <si>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</si>
  <si>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</si>
  <si>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</si>
  <si>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</si>
  <si>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</si>
  <si>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</si>
  <si>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</si>
  <si>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</si>
  <si>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</si>
  <si>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</si>
  <si>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</si>
  <si>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</si>
  <si>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</si>
  <si>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</si>
  <si>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</si>
  <si>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</si>
  <si>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</si>
  <si>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</si>
  <si>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</si>
  <si>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</si>
  <si>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</si>
  <si>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</si>
  <si>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</si>
  <si>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</si>
  <si>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</si>
  <si>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</si>
  <si>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</si>
  <si>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</si>
  <si>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</si>
  <si>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</si>
  <si>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</si>
  <si>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</si>
  <si>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</si>
  <si>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</si>
  <si>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</si>
  <si>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</si>
  <si>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</si>
  <si>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</si>
  <si>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</si>
  <si>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</si>
  <si>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</si>
  <si>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</si>
  <si>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</si>
  <si>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</si>
  <si>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</si>
  <si>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</si>
  <si>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</si>
  <si>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</si>
  <si>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</si>
  <si>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</si>
  <si>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</si>
  <si>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</si>
  <si>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</si>
  <si>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</si>
  <si>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</si>
  <si>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</si>
  <si>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</si>
  <si>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</si>
  <si>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</si>
  <si>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</si>
  <si>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</si>
  <si>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</si>
  <si>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</si>
  <si>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</si>
  <si>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</si>
  <si>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</si>
  <si>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</si>
  <si>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</si>
  <si>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</si>
  <si>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</si>
  <si>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</si>
  <si>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</si>
  <si>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</si>
  <si>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</si>
  <si>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</si>
  <si>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</si>
  <si>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</si>
  <si>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</si>
  <si>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</si>
  <si>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</si>
  <si>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</si>
  <si>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</si>
  <si>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</si>
  <si>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</si>
  <si>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</si>
  <si>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</si>
  <si>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</si>
  <si>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</si>
  <si>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</si>
  <si>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</si>
  <si>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</si>
  <si>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</si>
  <si>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</si>
  <si>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</si>
  <si>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</si>
  <si>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</si>
  <si>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</si>
  <si>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</si>
  <si>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</si>
  <si>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</si>
  <si>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</si>
  <si>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</si>
  <si>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</si>
  <si>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</si>
  <si>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</si>
  <si>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</si>
  <si>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</si>
  <si>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</si>
  <si>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</si>
  <si>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</si>
  <si>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</si>
  <si>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</si>
  <si>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</si>
  <si>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</si>
  <si>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</si>
  <si>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</si>
  <si>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</si>
  <si>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</si>
  <si>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</si>
  <si>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</si>
  <si>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</si>
  <si>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</si>
  <si>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</si>
  <si>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</si>
  <si>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</si>
  <si>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</si>
  <si>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</si>
  <si>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</si>
  <si>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</si>
  <si>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</si>
  <si>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</si>
  <si>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</si>
  <si>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</si>
  <si>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</si>
  <si>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</si>
  <si>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</si>
  <si>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</si>
  <si>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</si>
  <si>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</si>
  <si>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</si>
  <si>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</si>
  <si>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</si>
  <si>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</si>
  <si>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</si>
  <si>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</si>
  <si>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</si>
  <si>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</si>
  <si>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</si>
  <si>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</si>
  <si>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</si>
  <si>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</si>
  <si>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</si>
  <si>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</si>
  <si>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</si>
  <si>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</si>
  <si>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</si>
  <si>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</si>
  <si>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</si>
  <si>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</si>
  <si>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</si>
  <si>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</si>
  <si>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</si>
  <si>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</si>
  <si>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</si>
  <si>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</si>
  <si>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</si>
  <si>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</si>
  <si>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</si>
  <si>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</si>
  <si>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</si>
  <si>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</si>
  <si>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</si>
  <si>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</si>
  <si>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</si>
  <si>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</si>
  <si>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</si>
  <si>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</si>
  <si>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</si>
  <si>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</si>
  <si>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</si>
  <si>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</si>
  <si>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</si>
  <si>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</si>
  <si>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</si>
  <si>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</si>
  <si>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</si>
  <si>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</si>
  <si>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</si>
  <si>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</si>
  <si>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</si>
  <si>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</si>
  <si>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</si>
  <si>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</si>
  <si>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</si>
  <si>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</si>
  <si>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</si>
  <si>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</si>
  <si>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</si>
  <si>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</si>
  <si>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</si>
  <si>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</si>
  <si>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</si>
  <si>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</si>
  <si>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</si>
  <si>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</si>
  <si>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</si>
  <si>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</si>
  <si>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</si>
  <si>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</si>
  <si>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</si>
  <si>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</si>
  <si>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</si>
  <si>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</si>
  <si>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</si>
  <si>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</si>
  <si>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</si>
  <si>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</si>
  <si>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</si>
  <si>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</si>
  <si>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</si>
  <si>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</si>
  <si>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</si>
  <si>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</si>
  <si>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</si>
  <si>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</si>
  <si>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</si>
  <si>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</si>
  <si>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</si>
  <si>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</si>
  <si>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</si>
  <si>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</si>
  <si>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</si>
  <si>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</si>
  <si>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</si>
  <si>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</si>
  <si>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</si>
  <si>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</si>
  <si>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</si>
  <si>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</si>
  <si>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</si>
  <si>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</si>
  <si>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</si>
  <si>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</si>
  <si>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</si>
  <si>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</si>
  <si>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</si>
  <si>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</si>
  <si>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</si>
  <si>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</si>
  <si>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</si>
  <si>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</si>
  <si>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</si>
  <si>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</si>
  <si>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</si>
  <si>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</si>
  <si>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</si>
  <si>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</si>
  <si>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</si>
  <si>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</si>
  <si>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</si>
  <si>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</si>
  <si>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</si>
  <si>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</si>
  <si>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</si>
  <si>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</si>
  <si>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</si>
  <si>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</si>
  <si>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</si>
  <si>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</si>
  <si>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</si>
  <si>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</si>
  <si>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</si>
  <si>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</si>
  <si>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</si>
  <si>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</si>
  <si>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</si>
  <si>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</si>
  <si>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</si>
  <si>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</si>
  <si>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</si>
  <si>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</si>
  <si>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</si>
  <si>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</si>
  <si>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</si>
  <si>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</si>
  <si>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</si>
  <si>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</si>
  <si>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</si>
  <si>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</si>
  <si>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</si>
  <si>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</si>
  <si>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</si>
  <si>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</si>
  <si>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</si>
  <si>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</si>
  <si>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</si>
  <si>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</si>
  <si>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</si>
  <si>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</si>
  <si>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</si>
  <si>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</si>
  <si>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</si>
  <si>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</si>
  <si>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</si>
  <si>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</si>
  <si>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</si>
  <si>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</si>
  <si>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</si>
  <si>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</si>
  <si>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</si>
  <si>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</si>
  <si>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</si>
  <si>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</si>
  <si>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</si>
  <si>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</si>
  <si>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</si>
  <si>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</si>
  <si>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</si>
  <si>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</si>
  <si>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</si>
  <si>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</si>
  <si>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</si>
  <si>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</si>
  <si>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</si>
  <si>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</si>
  <si>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</si>
  <si>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</si>
  <si>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</si>
  <si>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</si>
  <si>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</si>
  <si>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</si>
  <si>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</si>
  <si>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</si>
  <si>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</si>
  <si>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</si>
  <si>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</si>
  <si>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</si>
  <si>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</si>
  <si>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</si>
  <si>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</si>
  <si>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</si>
  <si>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</si>
  <si>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</si>
  <si>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</si>
  <si>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</si>
  <si>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</si>
  <si>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</si>
  <si>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</si>
  <si>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</si>
  <si>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</si>
  <si>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</si>
  <si>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</si>
  <si>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</si>
  <si>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</si>
  <si>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</si>
  <si>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</si>
  <si>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</si>
  <si>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</si>
  <si>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</si>
  <si>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</si>
  <si>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</si>
  <si>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</si>
  <si>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</si>
  <si>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</si>
  <si>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</si>
  <si>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</si>
  <si>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</si>
  <si>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</si>
  <si>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</si>
  <si>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</si>
  <si>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</si>
  <si>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</si>
  <si>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</si>
  <si>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</si>
  <si>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</si>
  <si>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</si>
  <si>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</si>
  <si>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</si>
  <si>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</si>
  <si>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</si>
  <si>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</si>
  <si>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</si>
  <si>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</si>
  <si>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</si>
  <si>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</si>
  <si>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</si>
  <si>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</si>
  <si>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</si>
  <si>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</si>
  <si>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</si>
  <si>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</si>
  <si>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</si>
  <si>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</si>
  <si>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</si>
  <si>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</si>
  <si>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</si>
  <si>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</si>
  <si>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</si>
  <si>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</si>
  <si>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</si>
  <si>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</si>
  <si>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</si>
  <si>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</si>
  <si>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</si>
  <si>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</si>
  <si>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</si>
  <si>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</si>
  <si>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</si>
  <si>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</si>
  <si>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</si>
  <si>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</si>
  <si>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</si>
  <si>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</si>
  <si>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</si>
  <si>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</si>
  <si>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</si>
  <si>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</si>
  <si>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</si>
  <si>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</si>
  <si>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</si>
  <si>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</si>
  <si>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</si>
  <si>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</si>
  <si>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</si>
  <si>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</si>
  <si>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</si>
  <si>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</si>
  <si>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</si>
  <si>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</si>
  <si>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</si>
  <si>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</si>
  <si>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</si>
  <si>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</si>
  <si>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</si>
  <si>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</si>
  <si>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</si>
  <si>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</si>
  <si>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</si>
  <si>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</si>
  <si>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</si>
  <si>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</si>
  <si>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</si>
  <si>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</si>
  <si>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</si>
  <si>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</si>
  <si>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</si>
  <si>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</si>
  <si>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</si>
  <si>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</si>
  <si>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</si>
  <si>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</si>
  <si>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</si>
  <si>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</si>
  <si>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</si>
  <si>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</si>
  <si>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</si>
  <si>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</si>
  <si>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</si>
  <si>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</si>
  <si>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</si>
  <si>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</si>
  <si>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</si>
  <si>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</si>
  <si>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</si>
  <si>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</si>
  <si>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</si>
  <si>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</si>
  <si>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</si>
  <si>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</si>
  <si>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</si>
  <si>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</si>
  <si>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</si>
  <si>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</si>
  <si>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</si>
  <si>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</si>
  <si>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</si>
  <si>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</si>
  <si>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</si>
  <si>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</si>
  <si>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</si>
  <si>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</si>
  <si>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</si>
  <si>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</si>
  <si>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</si>
  <si>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</si>
  <si>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</si>
  <si>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</si>
  <si>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</si>
  <si>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</si>
  <si>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</si>
  <si>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</si>
  <si>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</si>
  <si>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</si>
  <si>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</si>
  <si>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</si>
  <si>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</si>
  <si>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</si>
  <si>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</si>
  <si>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</si>
  <si>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</si>
  <si>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</si>
  <si>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</si>
  <si>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</si>
  <si>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</si>
  <si>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</si>
  <si>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</si>
  <si>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</si>
  <si>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</si>
  <si>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</si>
  <si>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</si>
  <si>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</si>
  <si>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</si>
  <si>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</si>
  <si>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</si>
  <si>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</si>
  <si>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</si>
  <si>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</si>
  <si>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</si>
  <si>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</si>
  <si>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</si>
  <si>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</si>
  <si>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</si>
  <si>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</si>
  <si>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</si>
  <si>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</si>
  <si>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</si>
  <si>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</si>
  <si>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</si>
  <si>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</si>
  <si>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</si>
  <si>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</si>
  <si>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</si>
  <si>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</si>
  <si>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</si>
  <si>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</si>
  <si>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</si>
  <si>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</si>
  <si>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</si>
  <si>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</si>
  <si>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</si>
  <si>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</si>
  <si>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</si>
  <si>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</si>
  <si>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</si>
  <si>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</si>
  <si>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</si>
  <si>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</si>
  <si>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</si>
  <si>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</si>
  <si>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</si>
  <si>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</si>
  <si>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</si>
  <si>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</si>
  <si>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</si>
  <si>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</si>
  <si>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</si>
  <si>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</si>
  <si>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</si>
  <si>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</si>
  <si>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</si>
  <si>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</si>
  <si>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</si>
  <si>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</si>
  <si>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</si>
  <si>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</si>
  <si>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</si>
  <si>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</si>
  <si>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</si>
  <si>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</si>
  <si>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</si>
  <si>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</si>
  <si>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</si>
  <si>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</si>
  <si>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</si>
  <si>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</si>
  <si>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</si>
  <si>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</si>
  <si>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</si>
  <si>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</si>
  <si>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</si>
  <si>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</si>
  <si>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</si>
  <si>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</si>
  <si>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</si>
  <si>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</si>
  <si>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</si>
  <si>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</si>
  <si>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</si>
  <si>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</si>
  <si>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</si>
  <si>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</si>
  <si>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</si>
  <si>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</si>
  <si>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</si>
  <si>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</si>
  <si>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</si>
  <si>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</si>
  <si>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</si>
  <si>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</si>
  <si>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</si>
  <si>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</si>
  <si>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</si>
  <si>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</si>
  <si>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</si>
  <si>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</si>
  <si>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</si>
  <si>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</si>
  <si>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</si>
  <si>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</si>
  <si>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</si>
  <si>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</si>
  <si>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</si>
  <si>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</si>
  <si>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</si>
  <si>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</si>
  <si>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</si>
  <si>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</si>
  <si>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</si>
  <si>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</si>
  <si>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</si>
  <si>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</si>
  <si>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</si>
  <si>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</si>
  <si>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</si>
  <si>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</si>
  <si>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</si>
  <si>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</si>
  <si>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</si>
  <si>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</si>
  <si>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</si>
  <si>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</si>
  <si>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</si>
  <si>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</si>
  <si>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</si>
  <si>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</si>
  <si>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</si>
  <si>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</si>
  <si>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</si>
  <si>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</si>
  <si>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</si>
  <si>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</si>
  <si>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</si>
  <si>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</si>
  <si>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</si>
  <si>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</si>
  <si>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</si>
  <si>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</si>
  <si>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</si>
  <si>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</si>
  <si>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</si>
  <si>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</si>
  <si>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</si>
  <si>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</si>
  <si>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</si>
  <si>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</si>
  <si>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</si>
  <si>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</si>
  <si>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</si>
  <si>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</si>
  <si>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</si>
  <si>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</si>
  <si>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</si>
  <si>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</si>
  <si>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</si>
  <si>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</si>
  <si>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</si>
  <si>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</si>
  <si>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</si>
  <si>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</si>
  <si>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</si>
  <si>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</si>
  <si>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</si>
  <si>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</si>
  <si>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</si>
  <si>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</si>
  <si>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</si>
  <si>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</si>
  <si>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</si>
  <si>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</si>
  <si>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</si>
  <si>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</si>
  <si>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</si>
  <si>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</si>
  <si>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</si>
  <si>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</si>
  <si>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</si>
  <si>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</si>
  <si>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</si>
  <si>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</si>
  <si>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</si>
  <si>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</si>
  <si>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</si>
  <si>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</si>
  <si>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</si>
  <si>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</si>
  <si>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</si>
  <si>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</si>
  <si>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</si>
  <si>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</si>
  <si>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</si>
  <si>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</si>
  <si>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</si>
  <si>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</si>
  <si>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</si>
  <si>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</si>
  <si>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</si>
  <si>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</si>
  <si>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</si>
  <si>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</si>
  <si>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</si>
  <si>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</si>
  <si>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</si>
  <si>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</si>
  <si>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</si>
  <si>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</si>
  <si>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</si>
  <si>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</si>
  <si>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</si>
  <si>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</si>
  <si>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</si>
  <si>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</si>
  <si>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</si>
  <si>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</si>
  <si>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</si>
  <si>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</si>
  <si>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</si>
  <si>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</si>
  <si>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</si>
  <si>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</si>
  <si>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</si>
  <si>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</si>
  <si>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</si>
  <si>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</si>
  <si>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</si>
  <si>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</si>
  <si>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</si>
  <si>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</si>
  <si>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</si>
  <si>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</si>
  <si>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</si>
  <si>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</si>
  <si>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</si>
  <si>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</si>
  <si>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</si>
  <si>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</si>
  <si>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</si>
  <si>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</si>
  <si>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</si>
  <si>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</si>
  <si>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</si>
  <si>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</si>
  <si>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</si>
  <si>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</si>
  <si>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</si>
  <si>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</si>
  <si>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</si>
  <si>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</si>
  <si>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</si>
  <si>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</si>
  <si>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</si>
  <si>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</si>
  <si>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</si>
  <si>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</si>
  <si>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</si>
  <si>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</si>
  <si>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</si>
  <si>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</si>
  <si>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</si>
  <si>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</si>
  <si>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</si>
  <si>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</si>
  <si>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</si>
  <si>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</si>
  <si>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</si>
  <si>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</si>
  <si>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</si>
  <si>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</si>
  <si>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</si>
  <si>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</si>
  <si>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</si>
  <si>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</si>
  <si>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</si>
  <si>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</si>
  <si>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</si>
  <si>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</si>
  <si>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</si>
  <si>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</si>
  <si>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</si>
  <si>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</si>
  <si>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</si>
  <si>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</si>
  <si>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</si>
  <si>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</si>
  <si>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</si>
  <si>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</si>
  <si>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</si>
  <si>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</si>
  <si>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</si>
  <si>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</si>
  <si>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</si>
  <si>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</si>
  <si>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</si>
  <si>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</si>
  <si>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</si>
  <si>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</si>
  <si>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</si>
  <si>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</si>
  <si>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</si>
  <si>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</si>
  <si>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</si>
  <si>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</si>
  <si>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</si>
  <si>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</si>
  <si>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</si>
  <si>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</si>
  <si>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</si>
  <si>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</si>
  <si>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</si>
  <si>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</si>
  <si>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</si>
  <si>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</si>
  <si>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</si>
  <si>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</si>
  <si>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</si>
  <si>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</si>
  <si>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</si>
  <si>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</si>
  <si>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</si>
  <si>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</si>
  <si>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</si>
  <si>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</si>
  <si>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</si>
  <si>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</si>
  <si>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</si>
  <si>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</si>
  <si>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</si>
  <si>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</si>
  <si>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</si>
  <si>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</si>
  <si>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</si>
  <si>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</si>
  <si>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</si>
  <si>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</si>
  <si>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</si>
  <si>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</si>
  <si>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</si>
  <si>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</si>
  <si>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</si>
  <si>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</si>
  <si>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</si>
  <si>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</si>
  <si>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</si>
  <si>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</si>
  <si>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</si>
  <si>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</si>
  <si>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</si>
  <si>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</si>
  <si>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</si>
  <si>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</si>
  <si>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</si>
  <si>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</si>
  <si>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</si>
  <si>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</si>
  <si>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</si>
  <si>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</si>
  <si>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</si>
  <si>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</si>
  <si>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</si>
  <si>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</si>
  <si>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</si>
  <si>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</si>
  <si>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</si>
  <si>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</si>
  <si>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</si>
  <si>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</si>
  <si>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</si>
  <si>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</si>
  <si>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</si>
  <si>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</si>
  <si>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</si>
  <si>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</si>
  <si>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</si>
  <si>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</si>
  <si>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</si>
  <si>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</si>
  <si>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</si>
  <si>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</si>
  <si>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</si>
  <si>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</si>
  <si>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</si>
  <si>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</si>
  <si>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</si>
  <si>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</si>
  <si>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</si>
  <si>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</si>
  <si>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</si>
  <si>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</si>
  <si>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</si>
  <si>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</si>
  <si>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</si>
  <si>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</si>
  <si>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</si>
  <si>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</si>
  <si>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</si>
  <si>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</si>
  <si>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</si>
  <si>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</si>
  <si>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</si>
  <si>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</si>
  <si>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</si>
  <si>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</si>
  <si>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</si>
  <si>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</si>
  <si>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</si>
  <si>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</si>
  <si>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</si>
  <si>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</si>
  <si>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</si>
  <si>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</si>
  <si>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</si>
  <si>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</si>
  <si>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</si>
  <si>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</si>
  <si>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</si>
  <si>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</si>
  <si>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</si>
  <si>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</si>
  <si>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</si>
  <si>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</si>
  <si>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</si>
  <si>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</si>
  <si>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</si>
  <si>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</si>
  <si>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</si>
  <si>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</si>
  <si>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</si>
  <si>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</si>
  <si>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</si>
  <si>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</si>
  <si>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</si>
  <si>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</si>
  <si>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</si>
  <si>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</si>
  <si>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</si>
  <si>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</si>
  <si>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</si>
  <si>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</si>
  <si>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</si>
  <si>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</si>
  <si>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</si>
  <si>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</si>
  <si>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</si>
  <si>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</si>
  <si>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</si>
  <si>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</si>
  <si>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</si>
  <si>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</si>
  <si>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</si>
  <si>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</si>
  <si>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</si>
  <si>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</si>
  <si>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</si>
  <si>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</si>
  <si>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</si>
  <si>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</si>
  <si>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</si>
  <si>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</si>
  <si>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</si>
  <si>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</si>
  <si>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</si>
  <si>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</si>
  <si>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</si>
  <si>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</si>
  <si>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</si>
  <si>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</si>
  <si>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</si>
  <si>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</si>
  <si>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</si>
  <si>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</si>
  <si>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</si>
  <si>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</si>
  <si>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</si>
  <si>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</si>
  <si>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</si>
  <si>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</si>
  <si>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</si>
  <si>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</si>
  <si>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</si>
  <si>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</si>
  <si>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</si>
  <si>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</si>
  <si>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</si>
  <si>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</si>
  <si>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</si>
  <si>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</si>
  <si>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</si>
  <si>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</si>
  <si>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</si>
  <si>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</si>
  <si>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</si>
  <si>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</si>
  <si>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</si>
  <si>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</si>
  <si>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</si>
  <si>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</si>
  <si>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</si>
  <si>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</si>
  <si>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</si>
  <si>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</si>
  <si>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</si>
  <si>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</si>
  <si>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</si>
  <si>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</si>
  <si>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</si>
  <si>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</si>
  <si>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</si>
  <si>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</si>
  <si>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</si>
  <si>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</si>
  <si>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</si>
  <si>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</si>
  <si>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</si>
  <si>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</si>
  <si>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</si>
  <si>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</si>
  <si>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</si>
  <si>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</si>
  <si>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</si>
  <si>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</si>
  <si>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</si>
  <si>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</si>
  <si>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</si>
  <si>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</si>
  <si>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</si>
  <si>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</si>
  <si>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</si>
  <si>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</si>
  <si>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</si>
  <si>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</si>
  <si>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</si>
  <si>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</si>
  <si>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</si>
  <si>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</si>
  <si>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</si>
  <si>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</si>
  <si>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</si>
  <si>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</si>
  <si>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</si>
  <si>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</si>
  <si>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</si>
  <si>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</si>
  <si>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</si>
  <si>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</si>
  <si>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</si>
  <si>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</si>
  <si>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</si>
  <si>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</si>
  <si>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</si>
  <si>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</si>
  <si>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</si>
  <si>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</si>
  <si>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</si>
  <si>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</si>
  <si>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</si>
  <si>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</si>
  <si>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</si>
  <si>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</si>
  <si>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</si>
  <si>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</si>
  <si>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</si>
  <si>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</si>
  <si>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</si>
  <si>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</si>
  <si>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</si>
  <si>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</si>
  <si>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</si>
  <si>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</si>
  <si>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</si>
  <si>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</si>
  <si>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</si>
  <si>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</si>
  <si>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</si>
  <si>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</si>
  <si>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</si>
  <si>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</si>
  <si>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</si>
  <si>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</si>
  <si>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</si>
  <si>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</si>
  <si>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</si>
  <si>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</si>
  <si>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</si>
  <si>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</si>
  <si>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</si>
  <si>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</si>
  <si>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</si>
  <si>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</si>
  <si>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</si>
  <si>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</si>
  <si>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</si>
  <si>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</si>
  <si>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</si>
  <si>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</si>
  <si>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</si>
  <si>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</si>
  <si>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</si>
  <si>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</si>
  <si>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</si>
  <si>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</si>
  <si>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</si>
  <si>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</si>
  <si>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</si>
  <si>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</si>
  <si>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</si>
  <si>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</si>
  <si>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</si>
  <si>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</si>
  <si>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</si>
  <si>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</si>
  <si>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</si>
  <si>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</si>
  <si>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</si>
  <si>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</si>
  <si>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</si>
  <si>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</si>
  <si>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</si>
  <si>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</si>
  <si>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</si>
  <si>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</si>
  <si>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</si>
  <si>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</si>
  <si>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</si>
  <si>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</si>
  <si>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</si>
  <si>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</si>
  <si>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</si>
  <si>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</si>
  <si>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</si>
  <si>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</si>
  <si>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</si>
  <si>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</si>
  <si>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</si>
  <si>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</si>
  <si>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</si>
  <si>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</si>
  <si>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</si>
  <si>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</si>
  <si>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</si>
  <si>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</si>
  <si>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</si>
  <si>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</si>
  <si>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</si>
  <si>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</si>
  <si>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</si>
  <si>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</si>
  <si>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</si>
  <si>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</si>
  <si>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</si>
  <si>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</si>
  <si>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</si>
  <si>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</si>
  <si>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</si>
  <si>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</si>
  <si>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</si>
  <si>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</si>
  <si>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</si>
  <si>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</si>
  <si>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</si>
  <si>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</si>
  <si>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</si>
  <si>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</si>
  <si>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</si>
  <si>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</si>
  <si>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</si>
  <si>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</si>
  <si>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</si>
  <si>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</si>
  <si>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</si>
  <si>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</si>
  <si>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</si>
  <si>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</si>
  <si>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</si>
  <si>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</si>
  <si>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</si>
  <si>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</si>
  <si>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</si>
  <si>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</si>
  <si>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</si>
  <si>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</si>
  <si>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</si>
  <si>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</si>
  <si>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</si>
  <si>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</si>
  <si>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</si>
  <si>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</si>
  <si>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</si>
  <si>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</si>
  <si>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</si>
  <si>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</si>
  <si>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</si>
  <si>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</si>
  <si>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</si>
  <si>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</si>
  <si>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</si>
  <si>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</si>
  <si>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</si>
  <si>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</si>
  <si>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</si>
  <si>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</si>
  <si>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</si>
  <si>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</si>
  <si>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</si>
  <si>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</si>
  <si>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</si>
  <si>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</si>
  <si>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</si>
  <si>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</si>
  <si>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</si>
  <si>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</si>
  <si>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</si>
  <si>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</si>
  <si>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</si>
  <si>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</si>
  <si>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</si>
  <si>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</si>
  <si>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</si>
  <si>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</si>
  <si>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</si>
  <si>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</si>
  <si>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</si>
  <si>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</si>
  <si>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</si>
  <si>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</si>
  <si>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</si>
  <si>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</si>
  <si>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</si>
  <si>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</si>
  <si>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</si>
  <si>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</si>
  <si>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</si>
  <si>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</si>
  <si>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</si>
  <si>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</si>
  <si>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</si>
  <si>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</si>
  <si>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</si>
  <si>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</si>
  <si>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</si>
  <si>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</si>
  <si>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</si>
  <si>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</si>
  <si>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</si>
  <si>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</si>
  <si>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</si>
  <si>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</si>
  <si>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</si>
  <si>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</si>
  <si>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</si>
  <si>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</si>
  <si>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</si>
  <si>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</si>
  <si>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</si>
  <si>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</si>
  <si>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</si>
  <si>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</si>
  <si>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</si>
  <si>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</si>
  <si>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</si>
  <si>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</si>
  <si>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</si>
  <si>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</si>
  <si>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</si>
  <si>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</si>
  <si>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</si>
  <si>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</si>
  <si>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</si>
  <si>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</si>
  <si>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</si>
  <si>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</si>
  <si>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</si>
  <si>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</si>
  <si>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</si>
  <si>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</si>
  <si>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</si>
  <si>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</si>
  <si>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</si>
  <si>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</si>
  <si>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</si>
  <si>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</si>
  <si>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</si>
  <si>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</si>
  <si>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</si>
  <si>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</si>
  <si>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</si>
  <si>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</si>
  <si>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</si>
  <si>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</si>
  <si>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</si>
  <si>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</si>
  <si>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</si>
  <si>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</si>
  <si>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</si>
  <si>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</si>
  <si>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</si>
  <si>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</si>
  <si>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</si>
  <si>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</si>
  <si>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</si>
  <si>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</si>
  <si>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</si>
  <si>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</si>
  <si>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</si>
  <si>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</si>
  <si>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</si>
  <si>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</si>
  <si>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</si>
  <si>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</si>
  <si>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</si>
  <si>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</si>
  <si>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</si>
  <si>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</si>
  <si>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</si>
  <si>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</si>
  <si>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</si>
  <si>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</si>
  <si>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</si>
  <si>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</si>
  <si>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</si>
  <si>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</si>
  <si>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</si>
  <si>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</si>
  <si>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</si>
  <si>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</si>
  <si>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</si>
  <si>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</si>
  <si>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</si>
  <si>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</si>
  <si>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</si>
  <si>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</si>
  <si>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</si>
  <si>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</si>
  <si>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</si>
  <si>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</si>
  <si>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</si>
  <si>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</si>
  <si>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</si>
  <si>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</si>
  <si>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</si>
  <si>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</si>
  <si>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</si>
  <si>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</si>
  <si>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</si>
  <si>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</si>
  <si>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</si>
  <si>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</si>
  <si>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</si>
  <si>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</si>
  <si>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</si>
  <si>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</si>
  <si>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</si>
  <si>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</si>
  <si>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</si>
  <si>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</si>
  <si>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</si>
  <si>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</si>
  <si>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</si>
  <si>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</si>
  <si>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</si>
  <si>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</si>
  <si>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</si>
  <si>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</si>
  <si>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</si>
  <si>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</si>
  <si>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</si>
  <si>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</si>
  <si>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</si>
  <si>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</si>
  <si>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</si>
  <si>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</si>
  <si>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</si>
  <si>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</si>
  <si>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</si>
  <si>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</si>
  <si>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</si>
  <si>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</si>
  <si>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</si>
  <si>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</si>
  <si>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</si>
  <si>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</si>
  <si>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</si>
  <si>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</si>
  <si>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</si>
  <si>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</si>
  <si>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</si>
  <si>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</si>
  <si>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</si>
  <si>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</si>
  <si>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</si>
  <si>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</si>
  <si>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</si>
  <si>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</si>
  <si>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</si>
  <si>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</si>
  <si>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</si>
  <si>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</si>
  <si>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</si>
  <si>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</si>
  <si>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</si>
  <si>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</si>
  <si>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</si>
  <si>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</si>
  <si>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</si>
  <si>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</si>
  <si>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</si>
  <si>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</si>
  <si>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</si>
  <si>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</si>
  <si>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</si>
  <si>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</si>
  <si>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</si>
  <si>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</si>
  <si>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</si>
  <si>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</si>
  <si>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</si>
  <si>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</si>
  <si>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</si>
  <si>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</si>
  <si>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</si>
  <si>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</si>
  <si>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</si>
  <si>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</si>
  <si>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</si>
  <si>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</si>
  <si>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</si>
  <si>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</si>
  <si>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</si>
  <si>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</si>
  <si>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</si>
  <si>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</si>
  <si>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</si>
  <si>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</si>
  <si>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</si>
  <si>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</si>
  <si>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</si>
  <si>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</si>
  <si>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</si>
  <si>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</si>
  <si>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</si>
  <si>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</si>
  <si>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</si>
  <si>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</si>
  <si>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</si>
  <si>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</si>
  <si>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</si>
  <si>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</si>
  <si>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</si>
  <si>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</si>
  <si>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</si>
  <si>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</si>
  <si>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</si>
  <si>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</si>
  <si>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</si>
  <si>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</si>
  <si>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</si>
  <si>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</si>
  <si>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</si>
  <si>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</si>
  <si>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</si>
  <si>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</si>
  <si>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</si>
  <si>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</si>
  <si>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</si>
  <si>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</si>
  <si>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</si>
  <si>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</si>
  <si>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</si>
  <si>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</si>
  <si>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</si>
  <si>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</si>
  <si>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</si>
  <si>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</si>
  <si>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</si>
  <si>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</si>
  <si>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</si>
  <si>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</si>
  <si>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</si>
  <si>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</si>
  <si>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</si>
  <si>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</si>
  <si>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</si>
  <si>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</si>
  <si>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</si>
  <si>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</si>
  <si>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</si>
  <si>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</si>
  <si>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</si>
  <si>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</si>
  <si>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</si>
  <si>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</si>
  <si>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</si>
  <si>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</si>
  <si>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</si>
  <si>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</si>
  <si>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</si>
  <si>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</si>
  <si>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</si>
  <si>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</si>
  <si>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</si>
  <si>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</si>
  <si>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</si>
  <si>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</si>
  <si>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</si>
  <si>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</si>
  <si>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</si>
  <si>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</si>
  <si>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</si>
  <si>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</si>
  <si>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</si>
  <si>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</si>
  <si>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</si>
  <si>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</si>
  <si>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</si>
  <si>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</si>
  <si>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</si>
  <si>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</si>
  <si>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</si>
  <si>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</si>
  <si>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</si>
  <si>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</si>
  <si>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</si>
  <si>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</si>
  <si>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</si>
  <si>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</si>
  <si>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</si>
  <si>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</si>
  <si>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</si>
  <si>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</si>
  <si>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</si>
  <si>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</si>
  <si>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</si>
  <si>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</si>
  <si>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</si>
  <si>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</si>
  <si>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</si>
  <si>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</si>
  <si>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</si>
  <si>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</si>
  <si>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</si>
  <si>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</si>
  <si>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</si>
  <si>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</si>
  <si>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</si>
  <si>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</si>
  <si>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</si>
  <si>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</si>
  <si>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</si>
  <si>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</si>
  <si>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</si>
  <si>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</si>
  <si>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</si>
  <si>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</si>
  <si>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</si>
  <si>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</si>
  <si>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</si>
  <si>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</si>
  <si>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</si>
  <si>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</si>
  <si>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</si>
  <si>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</si>
  <si>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</si>
  <si>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</si>
  <si>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</si>
  <si>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</si>
  <si>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</si>
  <si>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</si>
  <si>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</si>
  <si>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</si>
  <si>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</si>
  <si>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</si>
  <si>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</si>
  <si>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</si>
  <si>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</si>
  <si>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</si>
  <si>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</si>
  <si>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</si>
  <si>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</si>
  <si>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</si>
  <si>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</si>
  <si>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</si>
  <si>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</si>
  <si>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</si>
  <si>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</si>
  <si>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</si>
  <si>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</si>
  <si>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</si>
  <si>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</si>
  <si>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</si>
  <si>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</si>
  <si>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</si>
  <si>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</si>
  <si>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</si>
  <si>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</si>
  <si>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</si>
  <si>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</si>
  <si>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</si>
  <si>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</si>
  <si>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</si>
  <si>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</si>
  <si>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</si>
  <si>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</si>
  <si>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</si>
  <si>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</si>
  <si>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</si>
  <si>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</si>
  <si>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</si>
  <si>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</si>
  <si>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</si>
  <si>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</si>
  <si>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</si>
  <si>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</si>
  <si>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</si>
  <si>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</si>
  <si>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</si>
  <si>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</si>
  <si>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</si>
  <si>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</si>
  <si>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</si>
  <si>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</si>
  <si>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</si>
  <si>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</si>
  <si>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</si>
  <si>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</si>
  <si>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</si>
  <si>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</si>
  <si>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</si>
  <si>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</si>
  <si>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</si>
  <si>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</si>
  <si>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</si>
  <si>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</si>
  <si>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</si>
  <si>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</si>
  <si>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</si>
  <si>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</si>
  <si>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</si>
  <si>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</si>
  <si>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</si>
  <si>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</si>
  <si>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</si>
  <si>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</si>
  <si>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</si>
  <si>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</si>
  <si>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</si>
  <si>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</si>
  <si>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</si>
  <si>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</si>
  <si>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</si>
  <si>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</si>
  <si>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</si>
  <si>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</si>
  <si>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</si>
  <si>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</si>
  <si>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</si>
  <si>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</si>
  <si>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</si>
  <si>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</si>
  <si>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</si>
  <si>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</si>
  <si>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</si>
  <si>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</si>
  <si>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</si>
  <si>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</si>
  <si>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</si>
  <si>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</si>
  <si>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</si>
  <si>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</si>
  <si>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</si>
  <si>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</si>
  <si>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</si>
  <si>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</si>
  <si>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</si>
  <si>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</si>
  <si>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</si>
  <si>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</si>
  <si>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</si>
  <si>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</si>
  <si>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</si>
  <si>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</si>
  <si>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</si>
  <si>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</si>
  <si>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</si>
  <si>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</si>
  <si>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</si>
  <si>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</si>
  <si>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</si>
  <si>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</si>
  <si>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</si>
  <si>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</si>
  <si>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</si>
  <si>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</si>
  <si>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</si>
  <si>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</si>
  <si>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</si>
  <si>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</si>
  <si>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</si>
  <si>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</si>
  <si>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</si>
  <si>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</si>
  <si>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</si>
  <si>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</si>
  <si>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</si>
  <si>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</si>
  <si>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</si>
  <si>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</si>
  <si>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</si>
  <si>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</si>
  <si>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</si>
  <si>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</si>
  <si>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</si>
  <si>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</si>
  <si>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</si>
  <si>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</si>
  <si>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</si>
  <si>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</si>
  <si>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</si>
  <si>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</si>
  <si>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</si>
  <si>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</si>
  <si>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</si>
  <si>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</si>
  <si>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</si>
  <si>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</si>
  <si>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</si>
  <si>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</si>
  <si>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</si>
  <si>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</si>
  <si>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</si>
  <si>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</si>
  <si>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</si>
  <si>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</si>
  <si>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</si>
  <si>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</si>
  <si>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</si>
  <si>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</si>
  <si>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</si>
  <si>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</si>
  <si>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</si>
  <si>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</si>
  <si>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</si>
  <si>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</si>
  <si>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</si>
  <si>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</si>
  <si>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</si>
  <si>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</si>
  <si>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</si>
  <si>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</si>
  <si>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</si>
  <si>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</si>
  <si>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</si>
  <si>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</si>
  <si>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</si>
  <si>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</si>
  <si>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</si>
  <si>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</si>
  <si>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</si>
  <si>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</si>
  <si>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</si>
  <si>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</si>
  <si>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</si>
  <si>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</si>
  <si>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</si>
  <si>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</si>
  <si>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</si>
  <si>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</si>
  <si>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</si>
  <si>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</si>
  <si>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</si>
  <si>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</si>
  <si>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</si>
  <si>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</si>
  <si>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</si>
  <si>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</si>
  <si>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</si>
  <si>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</si>
  <si>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</si>
  <si>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</si>
  <si>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</si>
  <si>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</si>
  <si>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</si>
  <si>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</si>
  <si>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</si>
  <si>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</si>
  <si>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</si>
  <si>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</si>
  <si>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</si>
  <si>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</si>
  <si>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</si>
  <si>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</si>
  <si>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</si>
  <si>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</si>
  <si>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</si>
  <si>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</si>
  <si>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</si>
  <si>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</si>
  <si>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</si>
  <si>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</si>
  <si>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</si>
  <si>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</si>
  <si>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</si>
  <si>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</si>
  <si>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</si>
  <si>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</si>
  <si>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</si>
  <si>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</si>
  <si>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</si>
  <si>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</si>
  <si>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</si>
  <si>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</si>
  <si>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</si>
  <si>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</si>
  <si>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</si>
  <si>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</si>
  <si>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</si>
  <si>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</si>
  <si>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</si>
  <si>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</si>
  <si>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</si>
  <si>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</si>
  <si>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</si>
  <si>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</si>
  <si>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</si>
  <si>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</si>
  <si>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</si>
  <si>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</si>
  <si>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</si>
  <si>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</si>
  <si>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</si>
  <si>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</si>
  <si>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</si>
  <si>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</si>
  <si>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</si>
  <si>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</si>
  <si>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</si>
  <si>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</si>
  <si>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</si>
  <si>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</si>
  <si>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</si>
  <si>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</si>
  <si>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</si>
  <si>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</si>
  <si>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</si>
  <si>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</si>
  <si>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</si>
  <si>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</si>
  <si>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</si>
  <si>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</si>
  <si>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</si>
  <si>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</si>
  <si>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</si>
  <si>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</si>
  <si>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</si>
  <si>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</si>
  <si>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</si>
  <si>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</si>
  <si>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</si>
  <si>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</si>
  <si>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</si>
  <si>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</si>
  <si>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</si>
  <si>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</si>
  <si>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</si>
  <si>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</si>
  <si>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</si>
  <si>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</si>
  <si>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</si>
  <si>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</si>
  <si>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</si>
  <si>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</si>
  <si>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</si>
  <si>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</si>
  <si>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</si>
  <si>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</si>
  <si>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</si>
  <si>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</si>
  <si>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</si>
  <si>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</si>
  <si>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</si>
  <si>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</si>
  <si>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</si>
  <si>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</si>
  <si>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</si>
  <si>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</si>
  <si>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</si>
  <si>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</si>
  <si>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</si>
  <si>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</si>
  <si>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</si>
  <si>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</si>
  <si>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</si>
  <si>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</si>
  <si>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</si>
  <si>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</si>
  <si>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</si>
  <si>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</si>
  <si>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</si>
  <si>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</si>
  <si>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</si>
  <si>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</si>
  <si>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</si>
  <si>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</si>
  <si>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</si>
  <si>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</si>
  <si>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</si>
  <si>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</si>
  <si>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</si>
  <si>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</si>
  <si>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</si>
  <si>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</si>
  <si>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</si>
  <si>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</si>
  <si>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</si>
  <si>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</si>
  <si>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</si>
  <si>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</si>
  <si>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</si>
  <si>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</si>
  <si>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</si>
  <si>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</si>
  <si>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</si>
  <si>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</si>
  <si>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</si>
  <si>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</si>
  <si>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</si>
  <si>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</si>
  <si>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</si>
  <si>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</si>
  <si>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</si>
  <si>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</si>
  <si>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</si>
  <si>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</si>
  <si>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</si>
  <si>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</si>
  <si>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</si>
  <si>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</si>
  <si>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</si>
  <si>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</si>
  <si>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</si>
  <si>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</si>
  <si>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</si>
  <si>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</si>
  <si>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</si>
  <si>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</si>
  <si>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</si>
  <si>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</si>
  <si>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</si>
  <si>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</si>
  <si>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</si>
  <si>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</si>
  <si>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</si>
  <si>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</si>
  <si>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</si>
  <si>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</si>
  <si>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</si>
  <si>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</si>
  <si>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</si>
  <si>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</si>
  <si>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</si>
  <si>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</si>
  <si>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</si>
  <si>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</si>
  <si>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</si>
  <si>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</si>
  <si>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</si>
  <si>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</si>
  <si>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</si>
  <si>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</si>
  <si>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</si>
  <si>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</si>
  <si>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</si>
  <si>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</si>
  <si>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</si>
  <si>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</si>
  <si>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</si>
  <si>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</si>
  <si>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</si>
  <si>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</si>
  <si>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</si>
  <si>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</si>
  <si>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</si>
  <si>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</si>
  <si>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</si>
  <si>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</si>
  <si>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</si>
  <si>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</si>
  <si>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</si>
  <si>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</si>
  <si>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</si>
  <si>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</si>
  <si>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</si>
  <si>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</si>
  <si>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</si>
  <si>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</si>
  <si>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</si>
  <si>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</si>
  <si>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</si>
  <si>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</si>
  <si>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</si>
  <si>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</si>
  <si>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</si>
  <si>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</si>
  <si>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</si>
  <si>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</si>
  <si>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</si>
  <si>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</si>
  <si>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</si>
  <si>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</si>
  <si>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</si>
  <si>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</si>
  <si>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</si>
  <si>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</si>
  <si>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</si>
  <si>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</si>
  <si>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</si>
  <si>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</si>
  <si>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</si>
  <si>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</si>
  <si>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</si>
  <si>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</si>
  <si>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</si>
  <si>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</si>
  <si>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</si>
  <si>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</si>
  <si>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</si>
  <si>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</si>
  <si>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</si>
  <si>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</si>
  <si>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</si>
  <si>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</si>
  <si>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</si>
  <si>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</si>
  <si>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</si>
  <si>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</si>
  <si>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</si>
  <si>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</si>
  <si>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</si>
  <si>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</si>
  <si>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</si>
  <si>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</si>
  <si>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</si>
  <si>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</si>
  <si>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</si>
  <si>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</si>
  <si>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</si>
  <si>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</si>
  <si>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</si>
  <si>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</si>
  <si>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</si>
  <si>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</si>
  <si>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</si>
  <si>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</si>
  <si>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</si>
  <si>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</si>
  <si>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</si>
  <si>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</si>
  <si>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</si>
  <si>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</si>
  <si>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</si>
  <si>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</si>
  <si>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</si>
  <si>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</si>
  <si>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</si>
  <si>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</si>
  <si>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</si>
  <si>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</si>
  <si>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</si>
  <si>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</si>
  <si>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</si>
  <si>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</si>
  <si>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</si>
  <si>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</si>
  <si>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</si>
  <si>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</si>
  <si>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</si>
  <si>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</si>
  <si>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</si>
  <si>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</si>
  <si>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</si>
  <si>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</si>
  <si>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</si>
  <si>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</si>
  <si>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</si>
  <si>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</si>
  <si>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</si>
  <si>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</si>
  <si>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</si>
  <si>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</si>
  <si>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</si>
  <si>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</si>
  <si>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</si>
  <si>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</si>
  <si>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</si>
  <si>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</si>
  <si>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</si>
  <si>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</si>
  <si>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</si>
  <si>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</si>
  <si>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</si>
  <si>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</si>
  <si>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</si>
  <si>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</si>
  <si>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</si>
  <si>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</si>
  <si>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</si>
  <si>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</si>
  <si>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</si>
  <si>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</si>
  <si>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</si>
  <si>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</si>
  <si>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</si>
  <si>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</si>
  <si>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</si>
  <si>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</si>
  <si>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</si>
  <si>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</si>
  <si>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</si>
  <si>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</si>
  <si>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</si>
  <si>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</si>
  <si>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</si>
  <si>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</si>
  <si>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</si>
  <si>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</si>
  <si>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</si>
  <si>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</si>
  <si>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</si>
  <si>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</si>
  <si>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</si>
  <si>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</si>
  <si>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</si>
  <si>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</si>
  <si>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</si>
  <si>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</si>
  <si>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</si>
  <si>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</si>
  <si>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</si>
  <si>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</si>
  <si>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</si>
  <si>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</si>
  <si>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</si>
  <si>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</si>
  <si>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</si>
  <si>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</si>
  <si>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</si>
  <si>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</si>
  <si>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</si>
  <si>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</si>
  <si>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</si>
  <si>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</si>
  <si>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</si>
  <si>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</si>
  <si>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</si>
  <si>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</si>
  <si>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</si>
  <si>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</si>
  <si>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</si>
  <si>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</si>
  <si>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</si>
  <si>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</si>
  <si>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</si>
  <si>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</si>
  <si>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</si>
  <si>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</si>
  <si>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</si>
  <si>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</si>
  <si>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</si>
  <si>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</si>
  <si>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</si>
  <si>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</si>
  <si>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</si>
  <si>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</si>
  <si>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</si>
  <si>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</si>
  <si>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</si>
  <si>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</si>
  <si>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</si>
  <si>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</si>
  <si>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</si>
  <si>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</si>
  <si>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</si>
  <si>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</si>
  <si>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</si>
  <si>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</si>
  <si>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</si>
  <si>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</si>
  <si>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</si>
  <si>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</si>
  <si>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</si>
  <si>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</si>
  <si>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</si>
  <si>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</si>
  <si>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</si>
  <si>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</si>
  <si>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</si>
  <si>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</si>
  <si>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</si>
  <si>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</si>
  <si>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</si>
  <si>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</si>
  <si>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</si>
  <si>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</si>
  <si>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</si>
  <si>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</si>
  <si>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</si>
  <si>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</si>
  <si>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</si>
  <si>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</si>
  <si>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</si>
  <si>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</si>
  <si>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</si>
  <si>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</si>
  <si>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</si>
  <si>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</si>
  <si>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</si>
  <si>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</si>
  <si>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</si>
  <si>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</si>
  <si>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</si>
  <si>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</si>
  <si>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</si>
  <si>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</si>
  <si>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</si>
  <si>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</si>
  <si>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</si>
  <si>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</si>
  <si>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</si>
  <si>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</si>
  <si>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</si>
  <si>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</si>
  <si>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</si>
  <si>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</si>
  <si>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</si>
  <si>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</si>
  <si>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</si>
  <si>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</si>
  <si>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</si>
  <si>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</si>
  <si>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</si>
  <si>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</si>
  <si>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</si>
  <si>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</si>
  <si>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</si>
  <si>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</si>
  <si>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</si>
  <si>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</si>
  <si>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</si>
  <si>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</si>
  <si>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</si>
  <si>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</si>
  <si>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</si>
  <si>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</si>
  <si>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</si>
  <si>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</si>
  <si>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</si>
  <si>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</si>
  <si>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</si>
  <si>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</si>
  <si>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</si>
  <si>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</si>
  <si>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</si>
  <si>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</si>
  <si>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</si>
  <si>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</si>
  <si>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</si>
  <si>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</si>
  <si>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</si>
  <si>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</si>
  <si>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</si>
  <si>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</si>
  <si>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</si>
  <si>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</si>
  <si>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</si>
  <si>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</si>
  <si>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</si>
  <si>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</si>
  <si>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</si>
  <si>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</si>
  <si>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</si>
  <si>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</si>
  <si>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</si>
  <si>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</si>
  <si>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</si>
  <si>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</si>
  <si>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</si>
  <si>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</si>
  <si>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</si>
  <si>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</si>
  <si>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</si>
  <si>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</si>
  <si>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</si>
  <si>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</si>
  <si>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</si>
  <si>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</si>
  <si>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</si>
  <si>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</si>
  <si>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</si>
  <si>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</si>
  <si>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</si>
  <si>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</si>
  <si>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</si>
  <si>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</si>
  <si>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</si>
  <si>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</si>
  <si>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</si>
  <si>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</si>
  <si>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</si>
  <si>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</si>
  <si>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</si>
  <si>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</si>
  <si>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</si>
  <si>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</si>
  <si>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</si>
  <si>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</si>
  <si>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</si>
  <si>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</si>
  <si>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</si>
  <si>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</si>
  <si>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</si>
  <si>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</si>
  <si>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</si>
  <si>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</si>
  <si>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</si>
  <si>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</si>
  <si>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</si>
  <si>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</si>
  <si>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</si>
  <si>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</si>
  <si>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</si>
  <si>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</si>
  <si>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</si>
  <si>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</si>
  <si>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</si>
  <si>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</si>
  <si>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</si>
  <si>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</si>
  <si>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</si>
  <si>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</si>
  <si>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</si>
  <si>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</si>
  <si>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</si>
  <si>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</si>
  <si>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</si>
  <si>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</si>
  <si>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</si>
  <si>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</si>
  <si>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</si>
  <si>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</si>
  <si>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</si>
  <si>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</si>
  <si>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</si>
  <si>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</si>
  <si>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</si>
  <si>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</si>
  <si>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</si>
  <si>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</si>
  <si>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</si>
  <si>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</si>
  <si>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</si>
  <si>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</si>
  <si>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</si>
  <si>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</si>
  <si>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</si>
  <si>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</si>
  <si>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</si>
  <si>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</si>
  <si>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</si>
  <si>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</si>
  <si>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</si>
  <si>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</si>
  <si>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</si>
  <si>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</si>
  <si>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</si>
  <si>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</si>
  <si>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</si>
  <si>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</si>
  <si>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</si>
  <si>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</si>
  <si>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</si>
  <si>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</si>
  <si>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</si>
  <si>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</si>
  <si>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</si>
  <si>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</si>
  <si>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</si>
  <si>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</si>
  <si>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</si>
  <si>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</si>
  <si>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</si>
  <si>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</si>
  <si>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</si>
  <si>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</si>
  <si>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</si>
  <si>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</si>
  <si>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</si>
  <si>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</si>
  <si>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</si>
  <si>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</si>
  <si>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</si>
  <si>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</si>
  <si>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</si>
  <si>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</si>
  <si>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</si>
  <si>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</si>
  <si>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</si>
  <si>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</si>
  <si>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</si>
  <si>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</si>
  <si>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</si>
  <si>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</si>
  <si>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</si>
  <si>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</si>
  <si>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</si>
  <si>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</si>
  <si>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</si>
  <si>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</si>
  <si>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</si>
  <si>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</si>
  <si>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</si>
  <si>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</si>
  <si>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</si>
  <si>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</si>
  <si>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</si>
  <si>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</si>
  <si>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</si>
  <si>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</si>
  <si>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</si>
  <si>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</si>
  <si>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</si>
  <si>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</si>
  <si>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</si>
  <si>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</si>
  <si>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</si>
  <si>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</si>
  <si>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</si>
  <si>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</si>
  <si>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</si>
  <si>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</si>
  <si>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</si>
  <si>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</si>
  <si>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</si>
  <si>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</si>
  <si>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</si>
  <si>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</si>
  <si>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</si>
  <si>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</si>
  <si>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</si>
  <si>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</si>
  <si>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</si>
  <si>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</si>
  <si>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</si>
  <si>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</si>
  <si>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</si>
  <si>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</si>
  <si>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</si>
  <si>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</si>
  <si>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</si>
  <si>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</si>
  <si>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</si>
  <si>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</si>
  <si>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</si>
  <si>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</si>
  <si>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</si>
  <si>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</si>
  <si>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</si>
  <si>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</si>
  <si>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</si>
  <si>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</si>
  <si>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</si>
  <si>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</si>
  <si>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</si>
  <si>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</si>
  <si>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</si>
  <si>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</si>
  <si>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</si>
  <si>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</si>
  <si>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</si>
  <si>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</si>
  <si>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</si>
  <si>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</si>
  <si>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</si>
  <si>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</si>
  <si>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</si>
  <si>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</si>
  <si>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</si>
  <si>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</si>
  <si>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</si>
  <si>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</si>
  <si>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</si>
  <si>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</si>
  <si>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</si>
  <si>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</si>
  <si>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</si>
  <si>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</si>
  <si>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</si>
  <si>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</si>
  <si>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</si>
  <si>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</si>
  <si>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</si>
  <si>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</si>
  <si>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</si>
  <si>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</si>
  <si>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</si>
  <si>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</si>
  <si>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</si>
  <si>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</si>
  <si>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</si>
  <si>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</si>
  <si>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</si>
  <si>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</si>
  <si>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</si>
  <si>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</si>
  <si>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</si>
  <si>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</si>
  <si>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</si>
  <si>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</si>
  <si>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</si>
  <si>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</si>
  <si>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</si>
  <si>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</si>
  <si>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</si>
  <si>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</si>
  <si>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</si>
  <si>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</si>
  <si>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</si>
  <si>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</si>
  <si>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</si>
  <si>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</si>
  <si>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</si>
  <si>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</si>
  <si>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</si>
  <si>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</si>
  <si>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</si>
  <si>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</si>
  <si>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</si>
  <si>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</si>
  <si>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</si>
  <si>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</si>
  <si>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</si>
  <si>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</si>
  <si>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</si>
  <si>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</si>
  <si>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</si>
  <si>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</si>
  <si>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</si>
  <si>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</si>
  <si>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</si>
  <si>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</si>
  <si>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</si>
  <si>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</si>
  <si>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</si>
  <si>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</si>
  <si>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</si>
  <si>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</si>
  <si>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</si>
  <si>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</si>
  <si>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</si>
  <si>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</si>
  <si>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</si>
  <si>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</si>
  <si>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</si>
  <si>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</si>
  <si>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</si>
  <si>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</si>
  <si>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</si>
  <si>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</si>
  <si>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</si>
  <si>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</si>
  <si>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</si>
  <si>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</si>
  <si>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</si>
  <si>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</si>
  <si>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</si>
  <si>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</si>
  <si>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</si>
  <si>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</si>
  <si>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</si>
  <si>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</si>
  <si>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</si>
  <si>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</si>
  <si>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</si>
  <si>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</si>
  <si>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</si>
  <si>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</si>
  <si>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</si>
  <si>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</si>
  <si>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</si>
  <si>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</si>
  <si>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</si>
  <si>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</si>
  <si>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</si>
  <si>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</si>
  <si>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</si>
  <si>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</si>
  <si>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</si>
  <si>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</si>
  <si>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</si>
  <si>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</si>
  <si>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</si>
  <si>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</si>
  <si>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</si>
  <si>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</si>
  <si>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</si>
  <si>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</si>
  <si>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</si>
  <si>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</si>
  <si>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</si>
  <si>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</si>
  <si>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</si>
  <si>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</si>
  <si>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</si>
  <si>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</si>
  <si>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</si>
  <si>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</si>
  <si>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</si>
  <si>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</si>
  <si>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</si>
  <si>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</si>
  <si>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</si>
  <si>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</si>
  <si>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</si>
  <si>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</si>
  <si>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</si>
  <si>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</si>
  <si>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</si>
  <si>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</si>
  <si>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</si>
  <si>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</si>
  <si>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</si>
  <si>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</si>
  <si>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</si>
  <si>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</si>
  <si>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</si>
  <si>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</si>
  <si>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</si>
  <si>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</si>
  <si>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</si>
  <si>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</si>
  <si>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</si>
  <si>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</si>
  <si>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</si>
  <si>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</si>
  <si>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</si>
  <si>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</si>
  <si>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</si>
  <si>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</si>
  <si>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</si>
  <si>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</si>
  <si>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</si>
  <si>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</si>
  <si>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</si>
  <si>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</si>
  <si>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</si>
  <si>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</si>
  <si>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</si>
  <si>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</si>
  <si>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</si>
  <si>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</si>
  <si>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</si>
  <si>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</si>
  <si>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</si>
  <si>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</si>
  <si>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</si>
  <si>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</si>
  <si>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</si>
  <si>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</si>
  <si>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</si>
  <si>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</si>
  <si>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</si>
  <si>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</si>
  <si>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</si>
  <si>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</si>
  <si>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</si>
  <si>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</si>
  <si>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</si>
  <si>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</si>
  <si>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</si>
  <si>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</si>
  <si>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</si>
  <si>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</si>
  <si>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</si>
  <si>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</si>
  <si>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</si>
  <si>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</si>
  <si>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</si>
  <si>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</si>
  <si>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</si>
  <si>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</si>
  <si>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</si>
  <si>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</si>
  <si>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</si>
  <si>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</si>
  <si>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</si>
  <si>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</si>
  <si>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</si>
  <si>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</si>
  <si>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</si>
  <si>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</si>
  <si>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</si>
  <si>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</si>
  <si>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</si>
  <si>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</si>
  <si>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</si>
  <si>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</si>
  <si>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</si>
  <si>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</si>
  <si>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</si>
  <si>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</si>
  <si>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</si>
  <si>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</si>
  <si>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</si>
  <si>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</si>
  <si>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</si>
  <si>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</si>
  <si>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</si>
  <si>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</si>
  <si>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</si>
  <si>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</si>
  <si>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</si>
  <si>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</si>
  <si>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</si>
  <si>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</si>
  <si>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</si>
  <si>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</si>
  <si>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</si>
  <si>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</si>
  <si>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</si>
  <si>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</si>
  <si>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</si>
  <si>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</si>
  <si>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</si>
  <si>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</si>
  <si>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</si>
  <si>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</si>
  <si>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</si>
  <si>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</si>
  <si>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</si>
  <si>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</si>
  <si>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</si>
  <si>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</si>
  <si>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</si>
  <si>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</si>
  <si>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</si>
  <si>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</si>
  <si>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</si>
  <si>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</si>
  <si>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</si>
  <si>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</si>
  <si>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</si>
  <si>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</si>
  <si>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</si>
  <si>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</si>
  <si>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</si>
  <si>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</si>
  <si>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</si>
  <si>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</si>
  <si>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</si>
  <si>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</si>
  <si>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</si>
  <si>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</si>
  <si>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</si>
  <si>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</si>
  <si>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</si>
  <si>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</si>
  <si>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</si>
  <si>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</si>
  <si>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</si>
  <si>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</si>
  <si>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</si>
  <si>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</si>
  <si>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</si>
  <si>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</si>
  <si>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</si>
  <si>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</si>
  <si>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</si>
  <si>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</si>
  <si>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</si>
  <si>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</si>
  <si>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</si>
  <si>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</si>
  <si>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</si>
  <si>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</si>
  <si>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</si>
  <si>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</si>
  <si>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</si>
  <si>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</si>
  <si>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</si>
  <si>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</si>
  <si>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</si>
  <si>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</si>
  <si>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</si>
  <si>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</si>
  <si>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</si>
  <si>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</si>
  <si>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</si>
  <si>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</si>
  <si>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</si>
  <si>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</si>
  <si>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</si>
  <si>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</si>
  <si>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</si>
  <si>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</si>
  <si>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</si>
  <si>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</si>
  <si>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</si>
  <si>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</si>
  <si>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</si>
  <si>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</si>
  <si>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</si>
  <si>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</si>
  <si>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</si>
  <si>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</si>
  <si>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</si>
  <si>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</si>
  <si>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</si>
  <si>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</si>
  <si>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</si>
  <si>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</si>
  <si>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</si>
  <si>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</si>
  <si>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</si>
  <si>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</si>
  <si>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</si>
  <si>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</si>
  <si>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</si>
  <si>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</si>
  <si>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</si>
  <si>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</si>
  <si>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</si>
  <si>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</si>
  <si>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</si>
  <si>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</si>
  <si>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</si>
  <si>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</si>
  <si>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</si>
  <si>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</si>
  <si>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</si>
  <si>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</si>
  <si>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</si>
  <si>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</si>
  <si>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</si>
  <si>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</si>
  <si>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</si>
  <si>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</si>
  <si>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</si>
  <si>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</si>
  <si>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</si>
  <si>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</si>
  <si>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</si>
  <si>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</si>
  <si>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</si>
  <si>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</si>
  <si>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</si>
  <si>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</si>
  <si>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</si>
  <si>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</si>
  <si>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</si>
  <si>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</si>
  <si>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</si>
  <si>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</si>
  <si>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</si>
  <si>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</si>
  <si>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</si>
  <si>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</si>
  <si>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</si>
  <si>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</si>
  <si>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</si>
  <si>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</si>
  <si>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</si>
  <si>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</si>
  <si>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</si>
  <si>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</si>
  <si>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</si>
  <si>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</si>
  <si>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</si>
  <si>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</si>
  <si>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</si>
  <si>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</si>
  <si>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</si>
  <si>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</si>
  <si>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</si>
  <si>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</si>
  <si>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</si>
  <si>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</si>
  <si>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</si>
  <si>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</si>
  <si>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</si>
  <si>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</si>
  <si>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</si>
  <si>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</si>
  <si>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</si>
  <si>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</si>
  <si>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</si>
  <si>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</si>
  <si>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</si>
  <si>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</si>
  <si>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</si>
  <si>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</si>
  <si>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</si>
  <si>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</si>
  <si>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</si>
  <si>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</si>
  <si>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</si>
  <si>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</si>
  <si>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</si>
  <si>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</si>
  <si>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</si>
  <si>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</si>
  <si>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</si>
  <si>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</si>
  <si>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</si>
  <si>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</si>
  <si>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</si>
  <si>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</si>
  <si>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</si>
  <si>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</si>
  <si>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</si>
  <si>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</si>
  <si>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</si>
  <si>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</si>
  <si>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</si>
  <si>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</si>
  <si>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</si>
  <si>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</si>
  <si>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</si>
  <si>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</si>
  <si>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</si>
  <si>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</si>
  <si>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</si>
  <si>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</si>
  <si>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</si>
  <si>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</si>
  <si>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</si>
  <si>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</si>
  <si>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</si>
  <si>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</si>
  <si>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</si>
  <si>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</si>
  <si>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</si>
  <si>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</si>
  <si>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</si>
  <si>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</si>
  <si>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</si>
  <si>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</si>
  <si>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</si>
  <si>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</si>
  <si>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</si>
  <si>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</si>
  <si>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</si>
  <si>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</si>
  <si>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</si>
  <si>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</si>
  <si>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</si>
  <si>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</si>
  <si>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</si>
  <si>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</si>
  <si>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</si>
  <si>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</si>
  <si>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</si>
  <si>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</si>
  <si>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</si>
  <si>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</si>
  <si>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</si>
  <si>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</si>
  <si>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</si>
  <si>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</si>
  <si>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</si>
  <si>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</si>
  <si>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</si>
  <si>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</si>
  <si>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</si>
  <si>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</si>
  <si>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</si>
  <si>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</si>
  <si>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</si>
  <si>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</si>
  <si>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</si>
  <si>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</si>
  <si>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</si>
  <si>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</si>
  <si>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</si>
  <si>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</si>
  <si>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</si>
  <si>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</si>
  <si>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</si>
  <si>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</si>
  <si>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</si>
  <si>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</si>
  <si>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</si>
  <si>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</si>
  <si>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</si>
  <si>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</si>
  <si>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</si>
  <si>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</si>
  <si>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</si>
  <si>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</si>
  <si>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</si>
  <si>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</si>
  <si>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</si>
  <si>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</si>
  <si>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</si>
  <si>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</si>
  <si>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</si>
  <si>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</si>
  <si>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</si>
  <si>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</si>
  <si>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</si>
  <si>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</si>
  <si>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</si>
  <si>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</si>
  <si>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</si>
  <si>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</si>
  <si>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</si>
  <si>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</si>
  <si>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</si>
  <si>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</si>
  <si>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</si>
  <si>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</si>
  <si>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</si>
  <si>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</si>
  <si>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</si>
  <si>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</si>
  <si>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</si>
  <si>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</si>
  <si>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</si>
  <si>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</si>
  <si>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</si>
  <si>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</si>
  <si>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</si>
  <si>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</si>
  <si>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</si>
  <si>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</si>
  <si>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</si>
  <si>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</si>
  <si>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</si>
  <si>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</si>
  <si>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</si>
  <si>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</si>
  <si>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</si>
  <si>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</si>
  <si>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</si>
  <si>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</si>
  <si>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</si>
  <si>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</si>
  <si>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</si>
  <si>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</si>
  <si>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</si>
  <si>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</si>
  <si>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</si>
  <si>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</si>
  <si>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</si>
  <si>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</si>
  <si>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</si>
  <si>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</si>
  <si>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</si>
  <si>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</si>
  <si>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</si>
  <si>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</si>
  <si>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</si>
  <si>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</si>
  <si>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</si>
  <si>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</si>
  <si>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</si>
  <si>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</si>
  <si>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</si>
  <si>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</si>
  <si>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</si>
  <si>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</si>
  <si>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</si>
  <si>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</si>
  <si>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</si>
  <si>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</si>
  <si>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</si>
  <si>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</si>
  <si>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</si>
  <si>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</si>
  <si>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</si>
  <si>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</si>
  <si>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</si>
  <si>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</si>
  <si>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</si>
  <si>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</si>
  <si>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</si>
  <si>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</si>
  <si>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</si>
  <si>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</si>
  <si>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</si>
  <si>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</si>
  <si>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</si>
  <si>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</si>
  <si>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</si>
  <si>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</si>
  <si>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</si>
  <si>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</si>
  <si>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</si>
  <si>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</si>
  <si>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</si>
  <si>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</si>
  <si>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</si>
  <si>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</si>
  <si>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</si>
  <si>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</si>
  <si>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</si>
  <si>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</si>
  <si>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</si>
  <si>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</si>
  <si>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</si>
  <si>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</si>
  <si>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</si>
  <si>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</si>
  <si>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</si>
  <si>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</si>
  <si>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</si>
  <si>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</si>
  <si>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</si>
  <si>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</si>
  <si>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</si>
  <si>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</si>
  <si>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</si>
  <si>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</si>
  <si>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</si>
  <si>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</si>
  <si>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</si>
  <si>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</si>
  <si>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</si>
  <si>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</si>
  <si>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</si>
  <si>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</si>
  <si>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</si>
  <si>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</si>
  <si>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</si>
  <si>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</si>
  <si>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</si>
  <si>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</si>
  <si>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</si>
  <si>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</si>
  <si>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</si>
  <si>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</si>
  <si>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</si>
  <si>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</si>
  <si>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</si>
  <si>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</si>
  <si>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</si>
  <si>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</si>
  <si>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</si>
  <si>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</si>
  <si>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</si>
  <si>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</si>
  <si>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</si>
  <si>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</si>
  <si>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</si>
  <si>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</si>
  <si>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</si>
  <si>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</si>
  <si>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</si>
  <si>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</si>
  <si>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</si>
  <si>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</si>
  <si>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</si>
  <si>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</si>
  <si>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</si>
  <si>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</si>
  <si>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</si>
  <si>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</si>
  <si>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</si>
  <si>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</si>
  <si>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</si>
  <si>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</si>
  <si>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</si>
  <si>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</si>
  <si>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</si>
  <si>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</si>
  <si>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</si>
  <si>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</si>
  <si>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</si>
  <si>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</si>
  <si>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</si>
  <si>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</si>
  <si>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</si>
  <si>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</si>
  <si>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</si>
  <si>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</si>
  <si>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</si>
  <si>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</si>
  <si>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</si>
  <si>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</si>
  <si>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</si>
  <si>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</si>
  <si>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</si>
  <si>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</si>
  <si>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</si>
  <si>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</si>
  <si>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</si>
  <si>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</si>
  <si>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</si>
  <si>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</si>
  <si>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</si>
  <si>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</si>
  <si>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</si>
  <si>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</si>
  <si>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</si>
  <si>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</si>
  <si>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</si>
  <si>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</si>
  <si>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</si>
  <si>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</si>
  <si>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</si>
  <si>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</si>
  <si>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</si>
  <si>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</si>
  <si>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</si>
  <si>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</si>
  <si>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</si>
  <si>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</si>
  <si>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</si>
  <si>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</si>
  <si>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</si>
  <si>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</si>
  <si>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</si>
  <si>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</si>
  <si>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</si>
  <si>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</si>
  <si>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</si>
  <si>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</si>
  <si>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</si>
  <si>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</si>
  <si>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</si>
  <si>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</si>
  <si>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</si>
  <si>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</si>
  <si>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</si>
  <si>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</si>
  <si>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</si>
  <si>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</si>
  <si>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</si>
  <si>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</si>
  <si>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</si>
  <si>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</si>
  <si>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</si>
  <si>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</si>
  <si>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</si>
  <si>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</si>
  <si>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</si>
  <si>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</si>
  <si>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</si>
  <si>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</si>
  <si>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</si>
  <si>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</si>
  <si>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</si>
  <si>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</si>
  <si>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</si>
  <si>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</si>
  <si>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</si>
  <si>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</si>
  <si>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</si>
  <si>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</si>
  <si>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</si>
  <si>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</si>
  <si>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</si>
  <si>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</si>
  <si>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</si>
  <si>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</si>
  <si>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</si>
  <si>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</si>
  <si>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</si>
  <si>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</si>
  <si>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</si>
  <si>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</si>
  <si>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</si>
  <si>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</si>
  <si>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</si>
  <si>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</si>
  <si>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</si>
  <si>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</si>
  <si>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</si>
  <si>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</si>
  <si>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</si>
  <si>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</si>
  <si>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</si>
  <si>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</si>
  <si>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</si>
  <si>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</si>
  <si>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</si>
  <si>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</si>
  <si>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</si>
  <si>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</si>
  <si>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</si>
  <si>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</si>
  <si>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</si>
  <si>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</si>
  <si>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</si>
  <si>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</si>
  <si>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</si>
  <si>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</si>
  <si>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</si>
  <si>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</si>
  <si>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</si>
  <si>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</si>
  <si>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</si>
  <si>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</si>
  <si>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</si>
  <si>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</si>
  <si>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</si>
  <si>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</si>
  <si>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</si>
  <si>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</si>
  <si>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</si>
  <si>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</si>
  <si>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</si>
  <si>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</si>
  <si>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</si>
  <si>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</si>
  <si>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</si>
  <si>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</si>
  <si>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</si>
  <si>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</si>
  <si>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</si>
  <si>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</si>
  <si>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</si>
  <si>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</si>
  <si>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</si>
  <si>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</si>
  <si>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</si>
  <si>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</si>
  <si>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</si>
  <si>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</si>
  <si>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</si>
  <si>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</si>
  <si>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</si>
  <si>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</si>
  <si>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</si>
  <si>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</si>
  <si>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</si>
  <si>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</si>
  <si>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</si>
  <si>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</si>
  <si>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</si>
  <si>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</si>
  <si>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</si>
  <si>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</si>
  <si>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</si>
  <si>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</si>
  <si>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</si>
  <si>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</si>
  <si>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</si>
  <si>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</si>
  <si>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</si>
  <si>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</si>
  <si>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</si>
  <si>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</si>
  <si>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</si>
  <si>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</si>
  <si>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</si>
  <si>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</si>
  <si>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</si>
  <si>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</si>
  <si>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</si>
  <si>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</si>
  <si>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</si>
  <si>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</si>
  <si>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</si>
  <si>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</si>
  <si>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</si>
  <si>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</si>
  <si>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</si>
  <si>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</si>
  <si>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</si>
  <si>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</si>
  <si>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</si>
  <si>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</si>
  <si>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</si>
  <si>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</si>
  <si>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</si>
  <si>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</si>
  <si>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</si>
  <si>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</si>
  <si>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</si>
  <si>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</si>
  <si>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</si>
  <si>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</si>
  <si>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</si>
  <si>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</si>
  <si>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</si>
  <si>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</si>
  <si>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</si>
  <si>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</si>
  <si>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</si>
  <si>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</si>
  <si>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</si>
  <si>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</si>
  <si>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</si>
  <si>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</si>
  <si>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</si>
  <si>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</si>
  <si>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</si>
  <si>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</si>
  <si>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</si>
  <si>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</si>
  <si>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</si>
  <si>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</si>
  <si>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</si>
  <si>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</si>
  <si>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</si>
  <si>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</si>
  <si>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</si>
  <si>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</si>
  <si>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</si>
  <si>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</si>
  <si>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</si>
  <si>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</si>
  <si>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</si>
  <si>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</si>
  <si>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</si>
  <si>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</si>
  <si>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</si>
  <si>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</si>
  <si>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</si>
  <si>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</si>
  <si>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</si>
  <si>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</si>
  <si>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</si>
  <si>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</si>
  <si>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</si>
  <si>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</si>
  <si>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</si>
  <si>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</si>
  <si>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</si>
  <si>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</si>
  <si>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</si>
  <si>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</si>
  <si>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</si>
  <si>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</si>
  <si>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</si>
  <si>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</si>
  <si>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</si>
  <si>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</si>
  <si>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</si>
  <si>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</si>
  <si>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</si>
  <si>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</si>
  <si>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</si>
  <si>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</si>
  <si>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</si>
  <si>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</si>
  <si>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</si>
  <si>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</si>
  <si>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</si>
  <si>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</si>
  <si>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</si>
  <si>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</si>
  <si>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</si>
  <si>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</si>
  <si>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</si>
  <si>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</si>
  <si>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</si>
  <si>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</si>
  <si>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</si>
  <si>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</si>
  <si>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</si>
  <si>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</si>
  <si>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</si>
  <si>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</si>
  <si>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</si>
  <si>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</si>
  <si>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</si>
  <si>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</si>
  <si>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</si>
  <si>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</si>
  <si>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</si>
  <si>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</si>
  <si>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</si>
  <si>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</si>
  <si>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</si>
  <si>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</si>
  <si>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</si>
  <si>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</si>
  <si>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</si>
  <si>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</si>
  <si>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</si>
  <si>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</si>
  <si>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</si>
  <si>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</si>
  <si>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</si>
  <si>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</si>
  <si>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</si>
  <si>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</si>
  <si>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</si>
  <si>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</si>
  <si>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</si>
  <si>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</si>
  <si>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</si>
  <si>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</si>
  <si>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</si>
  <si>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</si>
  <si>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</si>
  <si>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</si>
  <si>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</si>
  <si>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</si>
  <si>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</si>
  <si>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</si>
  <si>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</si>
  <si>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</si>
  <si>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</si>
  <si>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</si>
  <si>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</si>
  <si>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</si>
  <si>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</si>
  <si>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</si>
  <si>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</si>
  <si>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</si>
  <si>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</si>
  <si>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</si>
  <si>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</si>
  <si>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</si>
  <si>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</si>
  <si>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</si>
  <si>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</si>
  <si>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</si>
  <si>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</si>
  <si>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</si>
  <si>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</si>
  <si>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</si>
  <si>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</si>
  <si>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</si>
  <si>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</si>
  <si>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</si>
  <si>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</si>
  <si>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</si>
  <si>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</si>
  <si>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</si>
  <si>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</si>
  <si>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</si>
  <si>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</si>
  <si>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</si>
  <si>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</si>
  <si>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</si>
  <si>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</si>
  <si>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</si>
  <si>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</si>
  <si>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</si>
  <si>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</si>
  <si>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</si>
  <si>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</si>
  <si>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</si>
  <si>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</si>
  <si>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</si>
  <si>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</si>
  <si>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</si>
  <si>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</si>
  <si>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</si>
  <si>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</si>
  <si>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</si>
  <si>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</si>
  <si>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</si>
  <si>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</si>
  <si>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</si>
  <si>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</si>
  <si>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</si>
  <si>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</si>
  <si>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</si>
  <si>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</si>
  <si>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</si>
  <si>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</si>
  <si>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</si>
  <si>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</si>
  <si>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</si>
  <si>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</si>
  <si>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</si>
  <si>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</si>
  <si>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</si>
  <si>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</si>
  <si>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</si>
  <si>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</si>
  <si>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</si>
  <si>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</si>
  <si>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</si>
  <si>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</si>
  <si>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</si>
  <si>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</si>
  <si>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</si>
  <si>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</si>
  <si>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</si>
  <si>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</si>
  <si>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</si>
  <si>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</si>
  <si>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</si>
  <si>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</si>
  <si>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</si>
  <si>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</si>
  <si>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</si>
  <si>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</si>
  <si>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</si>
  <si>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</si>
  <si>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</si>
  <si>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</si>
  <si>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</si>
  <si>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</si>
  <si>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</si>
  <si>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</si>
  <si>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</si>
  <si>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</si>
  <si>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</si>
  <si>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</si>
  <si>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</si>
  <si>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</si>
  <si>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</si>
  <si>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</si>
  <si>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</si>
  <si>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</si>
  <si>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</si>
  <si>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</si>
  <si>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</si>
  <si>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</si>
  <si>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</si>
  <si>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</si>
  <si>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</si>
  <si>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</si>
  <si>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</si>
  <si>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</si>
  <si>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</si>
  <si>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</si>
  <si>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</si>
  <si>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</si>
  <si>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</si>
  <si>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</si>
  <si>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</si>
  <si>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</si>
  <si>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</si>
  <si>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</si>
  <si>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</si>
  <si>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</si>
  <si>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</si>
  <si>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</si>
  <si>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</si>
  <si>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</si>
  <si>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</si>
  <si>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</si>
  <si>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</si>
  <si>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</si>
  <si>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</si>
  <si>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</si>
  <si>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</si>
  <si>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</si>
  <si>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</si>
  <si>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</si>
  <si>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</si>
  <si>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</si>
  <si>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</si>
  <si>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</si>
  <si>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</si>
  <si>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</si>
  <si>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</si>
  <si>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</si>
  <si>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</si>
  <si>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</si>
  <si>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</si>
  <si>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</si>
  <si>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</si>
  <si>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</si>
  <si>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</si>
  <si>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</si>
  <si>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</si>
  <si>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</si>
  <si>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</si>
  <si>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</si>
  <si>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</si>
  <si>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</si>
  <si>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</si>
  <si>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</si>
  <si>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</si>
  <si>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</si>
  <si>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</si>
  <si>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</si>
  <si>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</si>
  <si>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</si>
  <si>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</si>
  <si>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</si>
  <si>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</si>
  <si>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</si>
  <si>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</si>
  <si>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</si>
  <si>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</si>
  <si>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</si>
  <si>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</si>
  <si>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</si>
  <si>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</si>
  <si>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</si>
  <si>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</si>
  <si>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</si>
  <si>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</si>
  <si>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</si>
  <si>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</si>
  <si>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</si>
  <si>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</si>
  <si>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</si>
  <si>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</si>
  <si>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</si>
  <si>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</si>
  <si>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</si>
  <si>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</si>
  <si>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</si>
  <si>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</si>
  <si>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</si>
  <si>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</si>
  <si>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</si>
  <si>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</si>
  <si>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</si>
  <si>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</si>
  <si>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</si>
  <si>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</si>
  <si>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</si>
  <si>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</si>
  <si>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</si>
  <si>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</si>
  <si>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</si>
  <si>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</si>
  <si>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</si>
  <si>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</si>
  <si>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</si>
  <si>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</si>
  <si>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</si>
  <si>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</si>
  <si>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</si>
  <si>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</si>
  <si>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</si>
  <si>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</si>
  <si>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</si>
  <si>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</si>
  <si>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</si>
  <si>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</si>
  <si>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</si>
  <si>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</si>
  <si>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</si>
  <si>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</si>
  <si>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</si>
  <si>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</si>
  <si>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</si>
  <si>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</si>
  <si>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</si>
  <si>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</si>
  <si>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</si>
  <si>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</si>
  <si>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</si>
  <si>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</si>
  <si>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</si>
  <si>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</si>
  <si>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</si>
  <si>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</si>
  <si>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</si>
  <si>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</si>
  <si>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</si>
  <si>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</si>
  <si>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</si>
  <si>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</si>
  <si>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</si>
  <si>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</si>
  <si>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</si>
  <si>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</si>
  <si>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</si>
  <si>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</si>
  <si>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</si>
  <si>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</si>
  <si>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</si>
  <si>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</si>
  <si>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</si>
  <si>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</si>
  <si>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</si>
  <si>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</si>
  <si>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</si>
  <si>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</si>
  <si>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</si>
  <si>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</si>
  <si>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</si>
  <si>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</si>
  <si>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</si>
  <si>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</si>
  <si>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</si>
  <si>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</si>
  <si>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</si>
  <si>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</si>
  <si>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</si>
  <si>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</si>
  <si>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</si>
  <si>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</si>
  <si>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</si>
  <si>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</si>
  <si>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</si>
  <si>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</si>
  <si>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</si>
  <si>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</si>
  <si>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</si>
  <si>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</si>
  <si>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</si>
  <si>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</si>
  <si>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</si>
  <si>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</si>
  <si>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</si>
  <si>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</si>
  <si>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</si>
  <si>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</si>
  <si>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</si>
  <si>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</si>
  <si>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</si>
  <si>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</si>
  <si>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</si>
  <si>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</si>
  <si>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</si>
  <si>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</si>
  <si>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</si>
  <si>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</si>
  <si>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</si>
  <si>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</si>
  <si>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</si>
  <si>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</si>
  <si>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</si>
  <si>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</si>
  <si>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</si>
  <si>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</si>
  <si>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</si>
  <si>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</si>
  <si>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</si>
  <si>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</si>
  <si>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</si>
  <si>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</si>
  <si>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</si>
  <si>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</si>
  <si>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</si>
  <si>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</si>
  <si>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</si>
  <si>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</si>
  <si>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</si>
  <si>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</si>
  <si>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</si>
  <si>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</si>
  <si>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</si>
  <si>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</si>
  <si>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</si>
  <si>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</si>
  <si>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</si>
  <si>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</si>
  <si>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</si>
  <si>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</si>
  <si>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</si>
  <si>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</si>
  <si>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</si>
  <si>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</si>
  <si>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</si>
  <si>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</si>
  <si>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</si>
  <si>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</si>
  <si>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</si>
  <si>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</si>
  <si>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</si>
  <si>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</si>
  <si>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</si>
  <si>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</si>
  <si>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</si>
  <si>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</si>
  <si>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</si>
  <si>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</si>
  <si>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</si>
  <si>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</si>
  <si>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</si>
  <si>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</si>
  <si>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</si>
  <si>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</si>
  <si>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</si>
  <si>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</si>
  <si>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</si>
  <si>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</si>
  <si>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</si>
  <si>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</si>
  <si>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</si>
  <si>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</si>
  <si>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</si>
  <si>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</si>
  <si>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</si>
  <si>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</si>
  <si>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</si>
  <si>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</si>
  <si>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</si>
  <si>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</si>
  <si>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</si>
  <si>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</si>
  <si>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</si>
  <si>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</si>
  <si>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</si>
  <si>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</si>
  <si>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</si>
  <si>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</si>
  <si>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</si>
  <si>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</si>
  <si>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</si>
  <si>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</si>
  <si>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</si>
  <si>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</si>
  <si>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</si>
  <si>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</si>
  <si>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</si>
  <si>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</si>
  <si>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</si>
  <si>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</si>
  <si>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</si>
  <si>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</si>
  <si>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</si>
  <si>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</si>
  <si>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</si>
  <si>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</si>
  <si>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</si>
  <si>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</si>
  <si>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</si>
  <si>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</si>
  <si>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</si>
  <si>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</si>
  <si>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</si>
  <si>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</si>
  <si>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</si>
  <si>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</si>
  <si>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</si>
  <si>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</si>
  <si>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</si>
  <si>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</si>
  <si>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</si>
  <si>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</si>
  <si>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</si>
  <si>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</si>
  <si>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</si>
  <si>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</si>
  <si>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</si>
  <si>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</si>
  <si>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</si>
  <si>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</si>
  <si>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</si>
  <si>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</si>
  <si>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</si>
  <si>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</si>
  <si>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</si>
  <si>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</si>
  <si>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</si>
  <si>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</si>
  <si>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</si>
  <si>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</si>
  <si>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</si>
  <si>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</si>
  <si>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</si>
  <si>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</si>
  <si>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</si>
  <si>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</si>
  <si>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</si>
  <si>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</si>
  <si>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</si>
  <si>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</si>
  <si>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</si>
  <si>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</si>
  <si>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</si>
  <si>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</si>
  <si>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</si>
  <si>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</si>
  <si>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</si>
  <si>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</si>
  <si>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</si>
  <si>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</si>
  <si>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</si>
  <si>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</si>
  <si>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</si>
  <si>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</si>
  <si>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</si>
  <si>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</si>
  <si>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</si>
  <si>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</si>
  <si>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</si>
  <si>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</si>
  <si>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</si>
  <si>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</si>
  <si>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</si>
  <si>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</si>
  <si>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</si>
  <si>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</si>
  <si>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</si>
  <si>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</si>
  <si>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</si>
  <si>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</si>
  <si>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</si>
  <si>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</si>
  <si>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</si>
  <si>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</si>
  <si>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</si>
  <si>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</si>
  <si>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</si>
  <si>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</si>
  <si>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</si>
  <si>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</si>
  <si>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</si>
  <si>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</si>
  <si>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</si>
  <si>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</si>
  <si>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</si>
  <si>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</si>
  <si>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</si>
  <si>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</si>
  <si>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</si>
  <si>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</si>
  <si>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</si>
  <si>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</si>
  <si>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</si>
  <si>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</si>
  <si>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</si>
  <si>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</si>
  <si>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</si>
  <si>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</si>
  <si>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</si>
  <si>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</si>
  <si>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</si>
  <si>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</si>
  <si>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</si>
  <si>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</si>
  <si>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</si>
  <si>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</si>
  <si>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</si>
  <si>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</si>
  <si>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</si>
  <si>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</si>
  <si>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</si>
  <si>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</si>
  <si>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</si>
  <si>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</si>
  <si>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</si>
  <si>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</si>
  <si>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</si>
  <si>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</si>
  <si>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</si>
  <si>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</si>
  <si>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</si>
  <si>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</si>
  <si>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</si>
  <si>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</si>
  <si>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</si>
  <si>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</si>
  <si>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</si>
  <si>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</si>
  <si>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</si>
  <si>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</si>
  <si>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</si>
  <si>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</si>
  <si>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</si>
  <si>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</si>
  <si>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</si>
  <si>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</si>
  <si>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</si>
  <si>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</si>
  <si>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</si>
  <si>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</si>
  <si>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</si>
  <si>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</si>
  <si>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</si>
  <si>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</si>
  <si>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</si>
  <si>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</si>
  <si>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</si>
  <si>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</si>
  <si>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</si>
  <si>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</si>
  <si>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</si>
  <si>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</si>
  <si>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</si>
  <si>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</si>
  <si>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</si>
  <si>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</si>
  <si>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</si>
  <si>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</si>
  <si>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</si>
  <si>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</si>
  <si>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</si>
  <si>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</si>
  <si>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</si>
  <si>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</si>
  <si>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</si>
  <si>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</si>
  <si>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</si>
  <si>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</si>
  <si>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</si>
  <si>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</si>
  <si>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</si>
  <si>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</si>
  <si>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</si>
  <si>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</si>
  <si>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</si>
  <si>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</si>
  <si>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</si>
  <si>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</si>
  <si>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</si>
  <si>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</si>
  <si>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</si>
  <si>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</si>
  <si>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</si>
  <si>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</si>
  <si>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</si>
  <si>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</si>
  <si>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</si>
  <si>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</si>
  <si>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</si>
  <si>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</si>
  <si>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</si>
  <si>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</si>
  <si>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</si>
  <si>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</si>
  <si>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</si>
  <si>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</si>
  <si>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</si>
  <si>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</si>
  <si>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</si>
  <si>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</si>
  <si>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</si>
  <si>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</si>
  <si>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</si>
  <si>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</si>
  <si>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</si>
  <si>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</si>
  <si>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</si>
  <si>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</si>
  <si>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</si>
  <si>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</si>
  <si>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</si>
  <si>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</si>
  <si>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</si>
  <si>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</si>
  <si>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</si>
  <si>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</si>
  <si>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</si>
  <si>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</si>
  <si>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</si>
  <si>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</si>
  <si>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</si>
  <si>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</si>
  <si>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</si>
  <si>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</si>
  <si>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</si>
  <si>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</si>
  <si>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</si>
  <si>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</si>
  <si>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</si>
  <si>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</si>
  <si>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</si>
  <si>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</si>
  <si>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</si>
  <si>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</si>
  <si>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</si>
  <si>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</si>
  <si>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</si>
  <si>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</si>
  <si>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</si>
  <si>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</si>
  <si>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</si>
  <si>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</si>
  <si>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</si>
  <si>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</si>
  <si>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</si>
  <si>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</si>
  <si>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</si>
  <si>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</si>
  <si>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</si>
  <si>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</si>
  <si>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</si>
  <si>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</si>
  <si>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</si>
  <si>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</si>
  <si>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</si>
  <si>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</si>
  <si>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</si>
  <si>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</si>
  <si>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</si>
  <si>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</si>
  <si>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</si>
  <si>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</si>
  <si>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</si>
  <si>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</si>
  <si>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</si>
  <si>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</si>
  <si>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</si>
  <si>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</si>
  <si>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</si>
  <si>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</si>
  <si>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</si>
  <si>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</si>
  <si>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</si>
  <si>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</si>
  <si>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</si>
  <si>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</si>
  <si>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</si>
  <si>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</si>
  <si>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</si>
  <si>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</si>
  <si>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</si>
  <si>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</si>
  <si>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</si>
  <si>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</si>
  <si>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</si>
  <si>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</si>
  <si>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</si>
  <si>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</si>
  <si>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</si>
  <si>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</si>
  <si>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</si>
  <si>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</si>
  <si>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</si>
  <si>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</si>
  <si>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</si>
  <si>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</si>
  <si>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</si>
  <si>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</si>
  <si>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</si>
  <si>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</si>
  <si>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</si>
  <si>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</si>
  <si>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</si>
  <si>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</si>
  <si>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</si>
  <si>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</si>
  <si>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</si>
  <si>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</si>
  <si>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</si>
  <si>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</si>
  <si>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</si>
  <si>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</si>
  <si>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</si>
  <si>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</si>
  <si>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</si>
  <si>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</si>
  <si>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</si>
  <si>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</si>
  <si>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</si>
  <si>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</si>
  <si>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</si>
  <si>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</si>
  <si>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</si>
  <si>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</si>
  <si>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</si>
  <si>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</si>
  <si>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</si>
  <si>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</si>
  <si>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</si>
  <si>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</si>
  <si>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</si>
  <si>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</si>
  <si>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</si>
  <si>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</si>
  <si>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</si>
  <si>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</si>
  <si>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</si>
  <si>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</si>
  <si>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</si>
  <si>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</si>
  <si>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</si>
  <si>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</si>
  <si>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</si>
  <si>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</si>
  <si>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</si>
  <si>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</si>
  <si>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</si>
  <si>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</si>
  <si>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</si>
  <si>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</si>
  <si>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</si>
  <si>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</si>
  <si>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</si>
  <si>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</si>
  <si>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</si>
  <si>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</si>
  <si>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</si>
  <si>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</si>
  <si>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</si>
  <si>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</si>
  <si>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</si>
  <si>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</si>
  <si>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</si>
  <si>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</si>
  <si>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</si>
  <si>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</si>
  <si>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</si>
  <si>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</si>
  <si>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</si>
  <si>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</si>
  <si>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</si>
  <si>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</si>
  <si>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</si>
  <si>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</si>
  <si>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</si>
  <si>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</si>
  <si>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</si>
  <si>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</si>
  <si>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</si>
  <si>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</si>
  <si>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</si>
  <si>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</si>
  <si>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</si>
  <si>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</si>
  <si>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</si>
  <si>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</si>
  <si>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</si>
  <si>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</si>
  <si>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</si>
  <si>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</si>
  <si>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</si>
  <si>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</si>
  <si>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</si>
  <si>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</si>
  <si>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</si>
  <si>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</si>
  <si>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</si>
  <si>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</si>
  <si>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</si>
  <si>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</si>
  <si>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</si>
  <si>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</si>
  <si>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</si>
  <si>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</si>
  <si>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</si>
  <si>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</si>
  <si>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</si>
  <si>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</si>
  <si>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</si>
  <si>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</si>
  <si>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</si>
  <si>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</si>
  <si>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</si>
  <si>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</si>
  <si>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</si>
  <si>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</si>
  <si>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</si>
  <si>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</si>
  <si>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</si>
  <si>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</si>
  <si>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</si>
  <si>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</si>
  <si>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</si>
  <si>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</si>
  <si>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</si>
  <si>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</si>
  <si>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</si>
  <si>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</si>
  <si>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</si>
  <si>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</si>
  <si>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</si>
  <si>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</si>
  <si>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</si>
  <si>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</si>
  <si>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</si>
  <si>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</si>
  <si>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</si>
  <si>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</si>
  <si>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</si>
  <si>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</si>
  <si>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</si>
  <si>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</si>
  <si>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</si>
  <si>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</si>
  <si>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</si>
  <si>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</si>
  <si>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</si>
  <si>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</si>
  <si>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</si>
  <si>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</si>
  <si>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</si>
  <si>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</si>
  <si>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</si>
  <si>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</si>
  <si>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</si>
  <si>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</si>
  <si>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</si>
  <si>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</si>
  <si>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</si>
  <si>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</si>
  <si>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</si>
  <si>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</si>
  <si>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</si>
  <si>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</si>
  <si>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</si>
  <si>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</si>
  <si>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</si>
  <si>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</si>
  <si>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</si>
  <si>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</si>
  <si>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</si>
  <si>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</si>
  <si>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</si>
  <si>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</si>
  <si>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</si>
  <si>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</si>
  <si>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</si>
  <si>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</si>
  <si>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</si>
  <si>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</si>
  <si>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</si>
  <si>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</si>
  <si>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</si>
  <si>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</si>
  <si>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</si>
  <si>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</si>
  <si>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</si>
  <si>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</si>
  <si>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</si>
  <si>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</si>
  <si>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</si>
  <si>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</si>
  <si>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</si>
  <si>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</si>
  <si>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</si>
  <si>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</si>
  <si>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</si>
  <si>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</si>
  <si>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</si>
  <si>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</si>
  <si>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</si>
  <si>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</si>
  <si>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</si>
  <si>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</si>
  <si>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</si>
  <si>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</si>
  <si>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</si>
  <si>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</si>
  <si>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</si>
  <si>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</si>
  <si>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</si>
  <si>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</si>
  <si>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</si>
  <si>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</si>
  <si>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</si>
  <si>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</si>
  <si>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</si>
  <si>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</si>
  <si>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</si>
  <si>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</si>
  <si>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</si>
  <si>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</si>
  <si>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</si>
  <si>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</si>
  <si>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</si>
  <si>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</si>
  <si>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</si>
  <si>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</si>
  <si>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</si>
  <si>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</si>
  <si>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</si>
  <si>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</si>
  <si>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</si>
  <si>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</si>
  <si>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</si>
  <si>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</si>
  <si>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</si>
  <si>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</si>
  <si>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</si>
  <si>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</si>
  <si>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</si>
  <si>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</si>
  <si>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</si>
  <si>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</si>
  <si>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</si>
  <si>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</si>
  <si>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</si>
  <si>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</si>
  <si>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</si>
  <si>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</si>
  <si>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</si>
  <si>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</si>
  <si>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</si>
  <si>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</si>
  <si>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</si>
  <si>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</si>
  <si>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</si>
  <si>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</si>
  <si>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</si>
  <si>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</si>
  <si>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</si>
  <si>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</si>
  <si>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</si>
  <si>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</si>
  <si>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</si>
  <si>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</si>
  <si>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</si>
  <si>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</si>
  <si>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</si>
  <si>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</si>
  <si>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</si>
  <si>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</si>
  <si>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</si>
  <si>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</si>
  <si>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</si>
  <si>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</si>
  <si>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</si>
  <si>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</si>
  <si>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</si>
  <si>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</si>
  <si>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</si>
  <si>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</si>
  <si>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</si>
  <si>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</si>
  <si>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</si>
  <si>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</si>
  <si>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</si>
  <si>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</si>
  <si>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</si>
  <si>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</si>
  <si>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</si>
  <si>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</si>
  <si>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</si>
  <si>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</si>
  <si>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</si>
  <si>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</si>
  <si>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</si>
  <si>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</si>
  <si>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</si>
  <si>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</si>
  <si>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</si>
  <si>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</si>
  <si>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</si>
  <si>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</si>
  <si>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</si>
  <si>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</si>
  <si>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</si>
  <si>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</si>
  <si>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</si>
  <si>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</si>
  <si>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</si>
  <si>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</si>
  <si>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</si>
  <si>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</si>
  <si>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</si>
  <si>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</si>
  <si>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</si>
  <si>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</si>
  <si>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</si>
  <si>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</si>
  <si>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</si>
  <si>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</si>
  <si>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</si>
  <si>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</si>
  <si>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</si>
  <si>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</si>
  <si>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</si>
  <si>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</si>
  <si>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</si>
  <si>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</si>
  <si>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</si>
  <si>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</si>
  <si>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</si>
  <si>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</si>
  <si>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</si>
  <si>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</si>
  <si>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</si>
  <si>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</si>
  <si>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</si>
  <si>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</si>
  <si>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</si>
  <si>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</si>
  <si>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</si>
  <si>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</si>
  <si>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</si>
  <si>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</si>
  <si>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</si>
  <si>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</si>
  <si>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</si>
  <si>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</si>
  <si>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</si>
  <si>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</si>
  <si>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</si>
  <si>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</si>
  <si>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</si>
  <si>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</si>
  <si>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</si>
  <si>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</si>
  <si>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</si>
  <si>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</si>
  <si>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</si>
  <si>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</si>
  <si>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</si>
  <si>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</si>
  <si>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</si>
  <si>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</si>
  <si>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</si>
  <si>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</si>
  <si>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</si>
  <si>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</si>
  <si>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</si>
  <si>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</si>
  <si>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</si>
  <si>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</si>
  <si>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</si>
  <si>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</si>
  <si>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</si>
  <si>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</si>
  <si>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</si>
  <si>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</si>
  <si>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</si>
  <si>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</si>
  <si>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</si>
  <si>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</si>
  <si>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</si>
  <si>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</si>
  <si>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</si>
  <si>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</si>
  <si>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</si>
  <si>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</si>
  <si>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</si>
  <si>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</si>
  <si>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</si>
  <si>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</si>
  <si>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</si>
  <si>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</si>
  <si>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</si>
  <si>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</si>
  <si>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</si>
  <si>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</si>
  <si>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</si>
  <si>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</si>
  <si>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</si>
  <si>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</si>
  <si>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</si>
  <si>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</si>
  <si>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</si>
  <si>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</si>
  <si>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</si>
  <si>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</si>
  <si>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</si>
  <si>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</si>
  <si>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</si>
  <si>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</si>
  <si>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</si>
  <si>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</si>
  <si>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</si>
  <si>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</si>
  <si>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</si>
  <si>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</si>
  <si>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</si>
  <si>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</si>
  <si>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</si>
  <si>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</si>
  <si>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</si>
  <si>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</si>
  <si>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</si>
  <si>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</si>
  <si>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</si>
  <si>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</si>
  <si>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</si>
  <si>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</si>
  <si>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</si>
  <si>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</si>
  <si>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</si>
  <si>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</si>
  <si>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</si>
  <si>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</si>
  <si>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</si>
  <si>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</si>
  <si>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</si>
  <si>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</si>
  <si>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</si>
  <si>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</si>
  <si>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</si>
  <si>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</si>
  <si>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</si>
  <si>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</si>
  <si>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</si>
  <si>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</si>
  <si>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</si>
  <si>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</si>
  <si>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</si>
  <si>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</si>
  <si>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</si>
  <si>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</si>
  <si>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</si>
  <si>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</si>
  <si>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</si>
  <si>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</si>
  <si>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</si>
  <si>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</si>
  <si>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</si>
  <si>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</si>
  <si>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</si>
  <si>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</si>
  <si>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</si>
  <si>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</si>
  <si>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</si>
  <si>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</si>
  <si>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</si>
  <si>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</si>
  <si>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</si>
  <si>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</si>
  <si>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</si>
  <si>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</si>
  <si>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</si>
  <si>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</si>
  <si>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</si>
  <si>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</si>
  <si>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</si>
  <si>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</si>
  <si>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</si>
  <si>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</si>
  <si>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</si>
  <si>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</si>
  <si>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</si>
  <si>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</si>
  <si>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</si>
  <si>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</si>
  <si>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</si>
  <si>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</si>
  <si>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</si>
  <si>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</si>
  <si>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</si>
  <si>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</si>
  <si>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</si>
  <si>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</si>
  <si>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</si>
  <si>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</si>
  <si>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</si>
  <si>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</si>
  <si>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</si>
  <si>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</si>
  <si>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</si>
  <si>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</si>
  <si>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</si>
  <si>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</si>
  <si>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</si>
  <si>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</si>
  <si>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</si>
  <si>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</si>
  <si>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</si>
  <si>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</si>
  <si>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</si>
  <si>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</si>
  <si>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</si>
  <si>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</si>
  <si>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</si>
  <si>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</si>
  <si>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</si>
  <si>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</si>
  <si>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</si>
  <si>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</si>
  <si>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</si>
  <si>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</si>
  <si>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</si>
  <si>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</si>
  <si>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</si>
  <si>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</si>
  <si>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</si>
  <si>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</si>
  <si>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</si>
  <si>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</si>
  <si>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</si>
  <si>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</si>
  <si>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</si>
  <si>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</si>
  <si>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</si>
  <si>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</si>
  <si>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</si>
  <si>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</si>
  <si>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</si>
  <si>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</si>
  <si>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</si>
  <si>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</si>
  <si>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</si>
  <si>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</si>
  <si>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</si>
  <si>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</si>
  <si>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</si>
  <si>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</si>
  <si>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</si>
  <si>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</si>
  <si>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</si>
  <si>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</si>
  <si>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</si>
  <si>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</si>
  <si>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</si>
  <si>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</si>
  <si>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</si>
  <si>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</si>
  <si>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</si>
  <si>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</si>
  <si>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</si>
  <si>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</si>
  <si>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</si>
  <si>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</si>
  <si>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</si>
  <si>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</si>
  <si>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</si>
  <si>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</si>
  <si>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</si>
  <si>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</si>
  <si>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</si>
  <si>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</si>
  <si>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</si>
  <si>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</si>
  <si>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</si>
  <si>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</si>
  <si>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</si>
  <si>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</si>
  <si>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</si>
  <si>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</si>
  <si>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</si>
  <si>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</si>
  <si>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</si>
  <si>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</si>
  <si>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</si>
  <si>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</si>
  <si>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</si>
  <si>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</si>
  <si>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</si>
  <si>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</si>
  <si>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</si>
  <si>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</si>
  <si>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</si>
  <si>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</si>
  <si>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</si>
  <si>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</si>
  <si>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</si>
  <si>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</si>
  <si>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</si>
  <si>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</si>
  <si>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</si>
  <si>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</si>
  <si>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</si>
  <si>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</si>
  <si>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</si>
  <si>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</si>
  <si>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</si>
  <si>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</si>
  <si>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</si>
  <si>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</si>
  <si>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</si>
  <si>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</si>
  <si>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</si>
  <si>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</si>
  <si>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</si>
  <si>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</si>
  <si>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</si>
  <si>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</si>
  <si>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</si>
  <si>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</si>
  <si>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</si>
  <si>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</si>
  <si>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</si>
  <si>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</si>
  <si>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</si>
  <si>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</si>
  <si>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</si>
  <si>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</si>
  <si>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</si>
  <si>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</si>
  <si>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</si>
  <si>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</si>
  <si>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</si>
  <si>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</si>
  <si>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</si>
  <si>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</si>
  <si>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</si>
  <si>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</si>
  <si>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</si>
  <si>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</si>
  <si>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</si>
  <si>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</si>
  <si>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</si>
  <si>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</si>
  <si>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</si>
  <si>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</si>
  <si>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</si>
  <si>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</si>
  <si>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</si>
  <si>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</si>
  <si>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</si>
  <si>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</si>
  <si>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</si>
  <si>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</si>
  <si>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</si>
  <si>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</si>
  <si>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</si>
  <si>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</si>
  <si>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</si>
  <si>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</si>
  <si>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</si>
  <si>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</si>
  <si>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</si>
  <si>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</si>
  <si>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</si>
  <si>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</si>
  <si>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</si>
  <si>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</si>
  <si>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</si>
  <si>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</si>
  <si>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</si>
  <si>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</si>
  <si>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</si>
  <si>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</si>
  <si>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</si>
  <si>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</si>
  <si>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</si>
  <si>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</si>
  <si>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</si>
  <si>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</si>
  <si>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</si>
  <si>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</si>
  <si>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</si>
  <si>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</si>
  <si>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</si>
  <si>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</si>
  <si>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</si>
  <si>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</si>
  <si>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</si>
  <si>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</si>
  <si>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</si>
  <si>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</si>
  <si>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</si>
  <si>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</si>
  <si>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</si>
  <si>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</si>
  <si>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</si>
  <si>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</si>
  <si>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</si>
  <si>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</si>
  <si>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</si>
  <si>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</si>
  <si>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</si>
  <si>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</si>
  <si>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</si>
  <si>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</si>
  <si>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</si>
  <si>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</si>
  <si>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</si>
  <si>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</si>
  <si>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</si>
  <si>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</si>
  <si>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</si>
  <si>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</si>
  <si>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</si>
  <si>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</si>
  <si>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</si>
  <si>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</si>
  <si>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</si>
  <si>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</si>
  <si>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</si>
  <si>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</si>
  <si>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</si>
  <si>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</si>
  <si>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</si>
  <si>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</si>
  <si>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</si>
  <si>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</si>
  <si>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</si>
  <si>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</si>
  <si>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</si>
  <si>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</si>
  <si>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</si>
  <si>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</si>
  <si>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</si>
  <si>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</si>
  <si>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</si>
  <si>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</si>
  <si>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</si>
  <si>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</si>
  <si>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</si>
  <si>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</si>
  <si>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</si>
  <si>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</si>
  <si>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</si>
  <si>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</si>
  <si>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</si>
  <si>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</si>
  <si>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</si>
  <si>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</si>
  <si>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</si>
  <si>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</si>
  <si>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</si>
  <si>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</si>
  <si>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</si>
  <si>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</si>
  <si>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</si>
  <si>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</si>
  <si>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</si>
  <si>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</si>
  <si>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</si>
  <si>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</si>
  <si>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</si>
  <si>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</si>
  <si>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</si>
  <si>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</si>
  <si>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</si>
  <si>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</si>
  <si>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</si>
  <si>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</si>
  <si>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</si>
  <si>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</si>
  <si>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</si>
  <si>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</si>
  <si>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</si>
  <si>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</si>
  <si>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</si>
  <si>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</si>
  <si>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</si>
  <si>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</si>
  <si>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</si>
  <si>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</si>
  <si>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</si>
  <si>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</si>
  <si>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</si>
  <si>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</si>
  <si>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</si>
  <si>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</si>
  <si>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</si>
  <si>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</si>
  <si>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</si>
  <si>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</si>
  <si>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</si>
  <si>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</si>
  <si>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</si>
  <si>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</si>
  <si>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</si>
  <si>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</si>
  <si>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</si>
  <si>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</si>
  <si>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</si>
  <si>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</si>
  <si>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</si>
  <si>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</si>
  <si>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</si>
  <si>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</si>
  <si>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</si>
  <si>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</si>
  <si>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</si>
  <si>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</si>
  <si>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</si>
  <si>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</si>
  <si>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</si>
  <si>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</si>
  <si>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</si>
  <si>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</si>
  <si>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</si>
  <si>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</si>
  <si>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</si>
  <si>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</si>
  <si>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</si>
  <si>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</si>
  <si>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</si>
  <si>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</si>
  <si>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</si>
  <si>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</si>
  <si>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</si>
  <si>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</si>
  <si>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</si>
  <si>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</si>
  <si>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</si>
  <si>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</si>
  <si>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</si>
  <si>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</si>
  <si>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</si>
  <si>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</si>
  <si>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</si>
  <si>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</si>
  <si>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</si>
  <si>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</si>
  <si>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</si>
  <si>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</si>
  <si>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</si>
  <si>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</si>
  <si>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</si>
  <si>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</si>
  <si>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</si>
  <si>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</si>
  <si>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</si>
  <si>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</si>
  <si>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</si>
  <si>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</si>
  <si>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</si>
  <si>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</si>
  <si>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</si>
  <si>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</si>
  <si>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</si>
  <si>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</si>
  <si>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</si>
  <si>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</si>
  <si>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</si>
  <si>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</si>
  <si>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</si>
  <si>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</si>
  <si>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</si>
  <si>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</si>
  <si>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</si>
  <si>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</si>
  <si>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</si>
  <si>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</si>
  <si>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</si>
  <si>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</si>
  <si>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</si>
  <si>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</si>
  <si>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</si>
  <si>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</si>
  <si>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</si>
  <si>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</si>
  <si>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</si>
  <si>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</si>
  <si>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</si>
  <si>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</si>
  <si>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</si>
  <si>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</si>
  <si>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</si>
  <si>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</si>
  <si>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</si>
  <si>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</si>
  <si>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</si>
  <si>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</si>
  <si>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</si>
  <si>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</si>
  <si>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</si>
  <si>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</si>
  <si>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</si>
  <si>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</si>
  <si>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</si>
  <si>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</si>
  <si>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</si>
  <si>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</si>
  <si>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</si>
  <si>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</si>
  <si>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</si>
  <si>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</si>
  <si>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</si>
  <si>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</si>
  <si>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</si>
  <si>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</si>
  <si>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</si>
  <si>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</si>
  <si>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</si>
  <si>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</si>
  <si>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</si>
  <si>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</si>
  <si>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</si>
  <si>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</si>
  <si>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</si>
  <si>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</si>
  <si>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</si>
  <si>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</si>
  <si>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</si>
  <si>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</si>
  <si>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</si>
  <si>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</si>
  <si>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</si>
  <si>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</si>
  <si>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</si>
  <si>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</si>
  <si>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</si>
  <si>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</si>
  <si>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</si>
  <si>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</si>
  <si>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</si>
  <si>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</si>
  <si>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</si>
  <si>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</si>
  <si>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</si>
  <si>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</si>
  <si>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</si>
  <si>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</si>
  <si>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</si>
  <si>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</si>
  <si>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</si>
  <si>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</si>
  <si>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</si>
  <si>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</si>
  <si>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</si>
  <si>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</si>
  <si>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</si>
  <si>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</si>
  <si>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</si>
  <si>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</si>
  <si>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</si>
  <si>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</si>
  <si>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</si>
  <si>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</si>
  <si>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</si>
  <si>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</si>
  <si>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</si>
  <si>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</si>
  <si>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</si>
  <si>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</si>
  <si>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</si>
  <si>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</si>
  <si>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</si>
  <si>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</si>
  <si>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</si>
  <si>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</si>
  <si>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</si>
  <si>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</si>
  <si>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</si>
  <si>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</si>
  <si>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</si>
  <si>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</si>
  <si>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</si>
  <si>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</si>
  <si>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</si>
  <si>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</si>
  <si>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</si>
  <si>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</si>
  <si>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</si>
  <si>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</si>
  <si>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</si>
  <si>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</si>
  <si>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</si>
  <si>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</si>
  <si>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</si>
  <si>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</si>
  <si>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</si>
  <si>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</si>
  <si>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</si>
  <si>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</si>
  <si>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</si>
  <si>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</si>
  <si>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</si>
  <si>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</si>
  <si>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</si>
  <si>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</si>
  <si>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</si>
  <si>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</si>
  <si>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</si>
  <si>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</si>
  <si>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</si>
  <si>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</si>
  <si>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</si>
  <si>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</si>
  <si>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</si>
  <si>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</si>
  <si>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</si>
  <si>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</si>
  <si>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</si>
  <si>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</si>
  <si>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</si>
  <si>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</si>
  <si>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</si>
  <si>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</si>
  <si>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</si>
  <si>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</si>
  <si>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</si>
  <si>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</si>
  <si>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</si>
  <si>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</si>
  <si>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</si>
  <si>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</si>
  <si>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</si>
  <si>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</si>
  <si>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</si>
  <si>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</si>
  <si>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</si>
  <si>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</si>
  <si>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</si>
  <si>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</si>
  <si>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</si>
  <si>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</si>
  <si>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</si>
  <si>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</si>
  <si>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</si>
  <si>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</si>
  <si>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</si>
  <si>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</si>
  <si>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</si>
  <si>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</si>
  <si>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</si>
  <si>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</si>
  <si>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</si>
  <si>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</si>
  <si>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</si>
  <si>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</si>
  <si>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</si>
  <si>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</si>
  <si>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</si>
  <si>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</si>
  <si>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</si>
  <si>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</si>
  <si>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</si>
  <si>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</si>
  <si>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</si>
  <si>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</si>
  <si>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</si>
  <si>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</si>
  <si>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</si>
  <si>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</si>
  <si>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</si>
  <si>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</si>
  <si>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</si>
  <si>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</si>
  <si>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</si>
  <si>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</si>
  <si>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</si>
  <si>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</si>
  <si>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</si>
  <si>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</si>
  <si>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</si>
  <si>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</si>
  <si>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</si>
  <si>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</si>
  <si>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</si>
  <si>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</si>
  <si>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</si>
  <si>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</si>
  <si>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</si>
  <si>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</si>
  <si>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</si>
  <si>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</si>
  <si>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</si>
  <si>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</si>
  <si>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</si>
  <si>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</si>
  <si>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</si>
  <si>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</si>
  <si>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</si>
  <si>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</si>
  <si>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</si>
  <si>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</si>
  <si>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</si>
  <si>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</si>
  <si>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</si>
  <si>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</si>
  <si>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</si>
  <si>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</si>
  <si>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</si>
  <si>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</si>
  <si>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</si>
  <si>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</si>
  <si>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</si>
  <si>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</si>
  <si>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</si>
  <si>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</si>
  <si>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</si>
  <si>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</si>
  <si>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</si>
  <si>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</si>
  <si>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</si>
  <si>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</si>
  <si>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</si>
  <si>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</si>
  <si>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</si>
  <si>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</si>
  <si>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</si>
  <si>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</si>
  <si>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</si>
  <si>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</si>
  <si>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</si>
  <si>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</si>
  <si>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</si>
  <si>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</si>
  <si>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</si>
  <si>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</si>
  <si>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</si>
  <si>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</si>
  <si>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</si>
  <si>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</si>
  <si>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</si>
  <si>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</si>
  <si>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</si>
  <si>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</si>
  <si>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</si>
  <si>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</si>
  <si>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</si>
  <si>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</si>
  <si>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</si>
  <si>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</si>
  <si>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</si>
  <si>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</si>
  <si>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</si>
  <si>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</si>
  <si>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</si>
  <si>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</si>
  <si>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</si>
  <si>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</si>
  <si>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</si>
  <si>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</si>
  <si>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</si>
  <si>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</si>
  <si>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</si>
  <si>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</si>
  <si>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</si>
  <si>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</si>
  <si>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</si>
  <si>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</si>
  <si>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</si>
  <si>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</si>
  <si>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</si>
  <si>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</si>
  <si>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</si>
  <si>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</si>
  <si>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</si>
  <si>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</si>
  <si>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</si>
  <si>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</si>
  <si>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</si>
  <si>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</si>
  <si>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</si>
  <si>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</si>
  <si>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</si>
  <si>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</si>
  <si>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</si>
  <si>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</si>
  <si>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</si>
  <si>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</si>
  <si>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</si>
  <si>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</si>
  <si>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</si>
  <si>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</si>
  <si>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</si>
  <si>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</si>
  <si>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</si>
  <si>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</si>
  <si>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</si>
  <si>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</si>
  <si>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</si>
  <si>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</si>
  <si>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</si>
  <si>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</si>
  <si>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</si>
  <si>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</si>
  <si>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</si>
  <si>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</si>
  <si>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</si>
  <si>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</si>
  <si>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</si>
  <si>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</si>
  <si>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</si>
  <si>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</si>
  <si>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</si>
  <si>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</si>
  <si>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</si>
  <si>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</si>
  <si>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</si>
  <si>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</si>
  <si>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</si>
  <si>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</si>
  <si>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</si>
  <si>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</si>
  <si>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</si>
  <si>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</si>
  <si>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</si>
  <si>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</si>
  <si>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</si>
  <si>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</si>
  <si>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</si>
  <si>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</si>
  <si>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</si>
  <si>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</si>
  <si>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</si>
  <si>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</si>
  <si>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</si>
  <si>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</si>
  <si>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</si>
  <si>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</si>
  <si>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</si>
  <si>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</si>
  <si>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</si>
  <si>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</si>
  <si>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</si>
  <si>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</si>
  <si>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</si>
  <si>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</si>
  <si>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</si>
  <si>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</si>
  <si>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</si>
  <si>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</si>
  <si>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</si>
  <si>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</si>
  <si>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</si>
  <si>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</si>
  <si>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</si>
  <si>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</si>
  <si>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</si>
  <si>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</si>
  <si>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</si>
  <si>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</si>
  <si>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</si>
  <si>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</si>
  <si>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</si>
  <si>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</si>
  <si>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</si>
  <si>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</si>
  <si>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</si>
  <si>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</si>
  <si>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</si>
  <si>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</si>
  <si>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</si>
  <si>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</si>
  <si>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</si>
  <si>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</si>
  <si>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</si>
  <si>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</si>
  <si>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</si>
  <si>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</si>
  <si>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</si>
  <si>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</si>
  <si>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</si>
  <si>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</si>
  <si>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</si>
  <si>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</si>
  <si>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</si>
  <si>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</si>
  <si>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</si>
  <si>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</si>
  <si>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</si>
  <si>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</si>
  <si>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</si>
  <si>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</si>
  <si>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</si>
  <si>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</si>
  <si>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</si>
  <si>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</si>
  <si>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</si>
  <si>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</si>
  <si>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</si>
  <si>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</si>
  <si>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</si>
  <si>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</si>
  <si>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</si>
  <si>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</si>
  <si>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</si>
  <si>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</si>
  <si>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</si>
  <si>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</si>
  <si>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</si>
  <si>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</si>
  <si>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</si>
  <si>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</si>
  <si>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</si>
  <si>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</si>
  <si>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</si>
  <si>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</si>
  <si>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</si>
  <si>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</si>
  <si>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</si>
  <si>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</si>
  <si>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</si>
  <si>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</si>
  <si>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</si>
  <si>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</si>
  <si>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</si>
  <si>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</si>
  <si>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</si>
  <si>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</si>
  <si>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</si>
  <si>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</si>
  <si>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</si>
  <si>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</si>
  <si>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</si>
  <si>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</si>
  <si>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</si>
  <si>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</si>
  <si>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</si>
  <si>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</si>
  <si>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</si>
  <si>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</si>
  <si>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</si>
  <si>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</si>
  <si>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</si>
  <si>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</si>
  <si>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</si>
  <si>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</si>
  <si>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</si>
  <si>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</si>
  <si>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</si>
  <si>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</si>
  <si>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</si>
  <si>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</si>
  <si>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</si>
  <si>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</si>
  <si>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</si>
  <si>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</si>
  <si>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</si>
  <si>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</si>
  <si>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</si>
  <si>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</si>
  <si>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</si>
  <si>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</si>
  <si>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</si>
  <si>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</si>
  <si>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</si>
  <si>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</si>
  <si>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</si>
  <si>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</si>
  <si>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</si>
  <si>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</si>
  <si>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</si>
  <si>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</si>
  <si>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</si>
  <si>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</si>
  <si>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</si>
  <si>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</si>
  <si>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</si>
  <si>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</si>
  <si>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</si>
  <si>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</si>
  <si>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</si>
  <si>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</si>
  <si>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</si>
  <si>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</si>
  <si>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</si>
  <si>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</si>
  <si>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</si>
  <si>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</si>
  <si>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</si>
  <si>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</si>
  <si>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</si>
  <si>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</si>
  <si>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</si>
  <si>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</si>
  <si>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</si>
  <si>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</si>
  <si>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</si>
  <si>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</si>
  <si>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</si>
  <si>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</si>
  <si>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</si>
  <si>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</si>
  <si>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</si>
  <si>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</si>
  <si>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</si>
  <si>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</si>
  <si>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</si>
  <si>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</si>
  <si>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</si>
  <si>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</si>
  <si>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</si>
  <si>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</si>
  <si>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</si>
  <si>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</si>
  <si>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</si>
  <si>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</si>
  <si>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</si>
  <si>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</si>
  <si>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</si>
  <si>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</si>
  <si>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</si>
  <si>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</si>
  <si>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</si>
  <si>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</si>
  <si>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</si>
  <si>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</si>
  <si>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</si>
  <si>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</si>
  <si>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</si>
  <si>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</si>
  <si>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</si>
  <si>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</si>
  <si>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</si>
  <si>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</si>
  <si>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</si>
  <si>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</si>
  <si>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</si>
  <si>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</si>
  <si>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</si>
  <si>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</si>
  <si>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</si>
  <si>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</si>
  <si>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</si>
  <si>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</si>
  <si>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</si>
  <si>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</si>
  <si>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</si>
  <si>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</si>
  <si>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</si>
  <si>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</si>
  <si>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</si>
  <si>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</si>
  <si>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</si>
  <si>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</si>
  <si>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</si>
  <si>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</si>
  <si>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</si>
  <si>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</si>
  <si>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</si>
  <si>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</si>
  <si>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</si>
  <si>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</si>
  <si>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</si>
  <si>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</si>
  <si>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</si>
  <si>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</si>
  <si>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</si>
  <si>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</si>
  <si>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</si>
  <si>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</si>
  <si>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</si>
  <si>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</si>
  <si>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</si>
  <si>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</si>
  <si>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</si>
  <si>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</si>
  <si>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</si>
  <si>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</si>
  <si>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</si>
  <si>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</si>
  <si>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</si>
  <si>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</si>
  <si>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</si>
  <si>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</si>
  <si>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</si>
  <si>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</si>
  <si>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</si>
  <si>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</si>
  <si>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</si>
  <si>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</si>
  <si>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</si>
  <si>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</si>
  <si>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</si>
  <si>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</si>
  <si>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</si>
  <si>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</si>
  <si>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</si>
  <si>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</si>
  <si>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</si>
  <si>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</si>
  <si>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</si>
  <si>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</si>
  <si>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</si>
  <si>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</si>
  <si>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</si>
  <si>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</si>
  <si>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</si>
  <si>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</si>
  <si>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</si>
  <si>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</si>
  <si>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</si>
  <si>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</si>
  <si>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</si>
  <si>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</si>
  <si>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</si>
  <si>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</si>
  <si>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</si>
  <si>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</si>
  <si>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</si>
  <si>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</si>
  <si>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</si>
  <si>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</si>
  <si>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</si>
  <si>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</si>
  <si>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</si>
  <si>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</si>
  <si>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</si>
  <si>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</si>
  <si>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</si>
  <si>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</si>
  <si>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</si>
  <si>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</si>
  <si>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</si>
  <si>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</si>
  <si>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</si>
  <si>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</si>
  <si>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</si>
  <si>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</si>
  <si>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</si>
  <si>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</si>
  <si>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</si>
  <si>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</si>
  <si>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</si>
  <si>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</si>
  <si>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</si>
  <si>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</si>
  <si>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</si>
  <si>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</si>
  <si>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</si>
  <si>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</si>
  <si>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</si>
  <si>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</si>
  <si>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</si>
  <si>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</si>
  <si>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</si>
  <si>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</si>
  <si>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</si>
  <si>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</si>
  <si>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</si>
  <si>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</si>
  <si>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</si>
  <si>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</si>
  <si>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</si>
  <si>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</si>
  <si>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</si>
  <si>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</si>
  <si>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</si>
  <si>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</si>
  <si>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</si>
  <si>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</si>
  <si>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</si>
  <si>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</si>
  <si>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</si>
  <si>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</si>
  <si>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</si>
  <si>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</si>
  <si>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</si>
  <si>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</si>
  <si>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</si>
  <si>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</si>
  <si>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</si>
  <si>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</si>
  <si>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</si>
  <si>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</si>
  <si>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</si>
  <si>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</si>
  <si>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</si>
  <si>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</si>
  <si>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</si>
  <si>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</si>
  <si>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</si>
  <si>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</si>
  <si>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</si>
  <si>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</si>
  <si>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</si>
  <si>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</si>
  <si>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</si>
  <si>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</si>
  <si>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</si>
  <si>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</si>
  <si>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</si>
  <si>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</si>
  <si>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</si>
  <si>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</si>
  <si>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</si>
  <si>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</si>
  <si>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</si>
  <si>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</si>
  <si>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</si>
  <si>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</si>
  <si>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</si>
  <si>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</si>
  <si>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</si>
  <si>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</si>
  <si>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</si>
  <si>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</si>
  <si>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</si>
  <si>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</si>
  <si>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</si>
  <si>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</si>
  <si>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</si>
  <si>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</si>
  <si>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</si>
  <si>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</si>
  <si>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</si>
  <si>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</si>
  <si>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</si>
  <si>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</si>
  <si>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</si>
  <si>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</si>
  <si>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</si>
  <si>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</si>
  <si>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</si>
  <si>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</si>
  <si>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</si>
  <si>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</si>
  <si>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</si>
  <si>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</si>
  <si>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</si>
  <si>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</si>
  <si>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</si>
  <si>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</si>
  <si>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</si>
  <si>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</si>
  <si>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</si>
  <si>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</si>
  <si>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</si>
  <si>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</si>
  <si>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</si>
  <si>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</si>
  <si>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</si>
  <si>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</si>
  <si>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</si>
  <si>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</si>
  <si>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</si>
  <si>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</si>
  <si>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</si>
  <si>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</si>
  <si>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</si>
  <si>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</si>
  <si>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</si>
  <si>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</si>
  <si>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</si>
  <si>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</si>
  <si>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</si>
  <si>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</si>
  <si>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</si>
  <si>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</si>
  <si>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</si>
  <si>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</si>
  <si>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</si>
  <si>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</si>
  <si>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</si>
  <si>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</si>
  <si>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</si>
  <si>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</si>
  <si>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</si>
  <si>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</si>
  <si>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</si>
  <si>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</si>
  <si>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</si>
  <si>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</si>
  <si>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</si>
  <si>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</si>
  <si>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</si>
  <si>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</si>
  <si>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</si>
  <si>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</si>
  <si>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</si>
  <si>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</si>
  <si>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</si>
  <si>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</si>
  <si>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</si>
  <si>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</si>
  <si>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</si>
  <si>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</si>
  <si>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</si>
  <si>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</si>
  <si>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</si>
  <si>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</si>
  <si>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</si>
  <si>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</si>
  <si>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</si>
  <si>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</si>
  <si>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</si>
  <si>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</si>
  <si>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</si>
  <si>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</si>
  <si>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</si>
  <si>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</si>
  <si>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</si>
  <si>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</si>
  <si>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</si>
  <si>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</si>
  <si>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</si>
  <si>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</si>
  <si>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</si>
  <si>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</si>
  <si>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</si>
  <si>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</si>
  <si>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</si>
  <si>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</si>
  <si>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</si>
  <si>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</si>
  <si>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</si>
  <si>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</si>
  <si>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</si>
  <si>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</si>
  <si>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</si>
  <si>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</si>
  <si>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</si>
  <si>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</si>
  <si>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</si>
  <si>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</si>
  <si>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</si>
  <si>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</si>
  <si>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</si>
  <si>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</si>
  <si>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</si>
  <si>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</si>
  <si>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</si>
  <si>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</si>
  <si>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</si>
  <si>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</si>
  <si>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</si>
  <si>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</si>
  <si>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</si>
  <si>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</si>
  <si>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</si>
  <si>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</si>
  <si>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</si>
  <si>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</si>
  <si>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</si>
  <si>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</si>
  <si>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</si>
  <si>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</si>
  <si>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</si>
  <si>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</si>
  <si>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</si>
  <si>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</si>
  <si>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</si>
  <si>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</si>
  <si>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</si>
  <si>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</si>
  <si>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</si>
  <si>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</si>
  <si>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</si>
  <si>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</si>
  <si>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</si>
  <si>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</si>
  <si>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</si>
  <si>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</si>
  <si>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</si>
  <si>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</si>
  <si>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</si>
  <si>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</si>
  <si>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</si>
  <si>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</si>
  <si>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</si>
  <si>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</si>
  <si>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</si>
  <si>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</si>
  <si>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</si>
  <si>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</si>
  <si>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</si>
  <si>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</si>
  <si>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</si>
  <si>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</si>
  <si>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</si>
  <si>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</si>
  <si>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</si>
  <si>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</si>
  <si>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</si>
  <si>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</si>
  <si>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</si>
  <si>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</si>
  <si>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</si>
  <si>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</si>
  <si>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</si>
  <si>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</si>
  <si>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</si>
  <si>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</si>
  <si>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</si>
  <si>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</si>
  <si>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</si>
  <si>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</si>
  <si>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</si>
  <si>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</si>
  <si>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</si>
  <si>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</si>
  <si>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</si>
  <si>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</si>
  <si>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</si>
  <si>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</si>
  <si>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</si>
  <si>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</si>
  <si>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</si>
  <si>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</si>
  <si>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</si>
  <si>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</si>
  <si>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</si>
  <si>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</si>
  <si>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</si>
  <si>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</si>
  <si>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</si>
  <si>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</si>
  <si>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</si>
  <si>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</si>
  <si>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</si>
  <si>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</si>
  <si>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</si>
  <si>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</si>
  <si>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</si>
  <si>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</si>
  <si>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</si>
  <si>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</si>
  <si>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</si>
  <si>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</si>
  <si>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</si>
  <si>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</si>
  <si>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</si>
  <si>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</si>
  <si>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</si>
  <si>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</si>
  <si>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</si>
  <si>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</si>
  <si>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</si>
  <si>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</si>
  <si>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</si>
  <si>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</si>
  <si>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</si>
  <si>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</si>
  <si>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</si>
  <si>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</si>
  <si>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</si>
  <si>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</si>
  <si>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</si>
  <si>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</si>
  <si>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</si>
  <si>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</si>
  <si>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</si>
  <si>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</si>
  <si>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</si>
  <si>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</si>
  <si>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</si>
  <si>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</si>
  <si>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</si>
  <si>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</si>
  <si>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</si>
  <si>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</si>
  <si>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</si>
  <si>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</si>
  <si>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</si>
  <si>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</si>
  <si>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</si>
  <si>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</si>
  <si>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</si>
  <si>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</si>
  <si>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</si>
  <si>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</si>
  <si>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</si>
  <si>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</si>
  <si>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</si>
  <si>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</si>
  <si>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</si>
  <si>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</si>
  <si>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</si>
  <si>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</si>
  <si>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</si>
  <si>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</si>
  <si>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</si>
  <si>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</si>
  <si>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</si>
  <si>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</si>
  <si>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</si>
  <si>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</si>
  <si>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</si>
  <si>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</si>
  <si>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</si>
  <si>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</si>
  <si>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</si>
  <si>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</si>
  <si>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</si>
  <si>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</si>
  <si>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</si>
  <si>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</si>
  <si>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</si>
  <si>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</si>
  <si>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</si>
  <si>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</si>
  <si>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</si>
  <si>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</si>
  <si>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</si>
  <si>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</si>
  <si>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</si>
  <si>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</si>
  <si>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</si>
  <si>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</si>
  <si>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</si>
  <si>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</si>
  <si>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</si>
  <si>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</si>
  <si>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</si>
  <si>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</si>
  <si>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</si>
  <si>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</si>
  <si>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</si>
  <si>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</si>
  <si>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</si>
  <si>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</si>
  <si>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</si>
  <si>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</si>
  <si>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</si>
  <si>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</si>
  <si>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</si>
  <si>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</si>
  <si>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</si>
  <si>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</si>
  <si>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</si>
  <si>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</si>
  <si>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</si>
  <si>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</si>
  <si>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</si>
  <si>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</si>
  <si>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</si>
  <si>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</si>
  <si>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</si>
  <si>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</si>
  <si>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</si>
  <si>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</si>
  <si>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</si>
  <si>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</si>
  <si>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</si>
  <si>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</si>
  <si>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</si>
  <si>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</si>
  <si>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</si>
  <si>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</si>
  <si>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</si>
  <si>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</si>
  <si>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</si>
  <si>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</si>
  <si>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</si>
  <si>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</si>
  <si>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</si>
  <si>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</si>
  <si>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</si>
  <si>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</si>
  <si>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</si>
  <si>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</si>
  <si>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</si>
  <si>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</si>
  <si>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</si>
  <si>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</si>
  <si>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</si>
  <si>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</si>
  <si>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</si>
  <si>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</si>
  <si>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</si>
  <si>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</si>
  <si>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</si>
  <si>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</si>
  <si>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</si>
  <si>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</si>
  <si>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</si>
  <si>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</si>
  <si>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</si>
  <si>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</si>
  <si>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</si>
  <si>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</si>
  <si>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</si>
  <si>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</si>
  <si>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</si>
  <si>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</si>
  <si>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</si>
  <si>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</si>
  <si>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</si>
  <si>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</si>
  <si>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</si>
  <si>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</si>
  <si>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</si>
  <si>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</si>
  <si>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</si>
  <si>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</si>
  <si>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</si>
  <si>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</si>
  <si>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</si>
  <si>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</si>
  <si>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</si>
  <si>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</si>
  <si>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</si>
  <si>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</si>
  <si>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</si>
  <si>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</si>
  <si>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</si>
  <si>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</si>
  <si>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</si>
  <si>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</si>
  <si>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</si>
  <si>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</si>
  <si>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</si>
  <si>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</si>
  <si>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</si>
  <si>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</si>
  <si>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</si>
  <si>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</si>
  <si>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</si>
  <si>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</si>
  <si>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</si>
  <si>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</si>
  <si>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</si>
  <si>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</si>
  <si>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</si>
  <si>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</si>
  <si>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</si>
  <si>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</si>
  <si>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</si>
  <si>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</si>
  <si>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</si>
  <si>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</si>
  <si>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</si>
  <si>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</si>
  <si>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</si>
  <si>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</si>
  <si>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</si>
  <si>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</si>
  <si>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</si>
  <si>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</si>
  <si>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</si>
  <si>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</si>
  <si>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</si>
  <si>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</si>
  <si>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</si>
  <si>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</si>
  <si>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</si>
  <si>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</si>
  <si>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</si>
  <si>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</si>
  <si>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</si>
  <si>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</si>
  <si>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</si>
  <si>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</si>
  <si>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</si>
  <si>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</si>
  <si>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</si>
  <si>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</si>
  <si>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</si>
  <si>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</si>
  <si>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</si>
  <si>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</si>
  <si>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</si>
  <si>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</si>
  <si>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</si>
  <si>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</si>
  <si>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</si>
  <si>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</si>
  <si>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</si>
  <si>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</si>
  <si>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</si>
  <si>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</si>
  <si>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</si>
  <si>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</si>
  <si>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</si>
  <si>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</si>
  <si>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</si>
  <si>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</si>
  <si>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</si>
  <si>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</si>
  <si>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</si>
  <si>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</si>
  <si>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</si>
  <si>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</si>
  <si>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</si>
  <si>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</si>
  <si>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</si>
  <si>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</si>
  <si>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</si>
  <si>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</si>
  <si>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</si>
  <si>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</si>
  <si>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</si>
  <si>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</si>
  <si>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</si>
  <si>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</si>
  <si>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</si>
  <si>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</si>
  <si>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</si>
  <si>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</si>
  <si>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</si>
  <si>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</si>
  <si>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</si>
  <si>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</si>
  <si>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</si>
  <si>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</si>
  <si>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</si>
  <si>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</si>
  <si>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</si>
  <si>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</si>
  <si>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</si>
  <si>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</si>
  <si>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</si>
  <si>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</si>
  <si>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</si>
  <si>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</si>
  <si>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</si>
  <si>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</si>
  <si>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</si>
  <si>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</si>
  <si>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</si>
  <si>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</si>
  <si>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</si>
  <si>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</si>
  <si>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</si>
  <si>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</si>
  <si>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</si>
  <si>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</si>
  <si>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</si>
  <si>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</si>
  <si>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</si>
  <si>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</si>
  <si>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</si>
  <si>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</si>
  <si>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</si>
  <si>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</si>
  <si>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</si>
  <si>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</si>
  <si>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</si>
  <si>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</si>
  <si>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</si>
  <si>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</si>
  <si>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</si>
  <si>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</si>
  <si>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</si>
  <si>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</si>
  <si>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</si>
  <si>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</si>
  <si>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</si>
  <si>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</si>
  <si>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</si>
  <si>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</si>
  <si>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</si>
  <si>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</si>
  <si>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</si>
  <si>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</si>
  <si>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</si>
  <si>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</si>
  <si>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</si>
  <si>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</si>
  <si>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</si>
  <si>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</si>
  <si>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</si>
  <si>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</si>
  <si>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</si>
  <si>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</si>
  <si>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</si>
  <si>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</si>
  <si>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</si>
  <si>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</si>
  <si>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</si>
  <si>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</si>
  <si>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</si>
  <si>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</si>
  <si>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</si>
  <si>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</si>
  <si>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</si>
  <si>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</si>
  <si>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</si>
  <si>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</si>
  <si>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</si>
  <si>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</si>
  <si>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</si>
  <si>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</si>
  <si>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</si>
  <si>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</si>
  <si>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</si>
  <si>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</si>
  <si>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</si>
  <si>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</si>
  <si>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</si>
  <si>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</si>
  <si>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</si>
  <si>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</si>
  <si>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</si>
  <si>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</si>
  <si>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</si>
  <si>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</si>
  <si>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</si>
  <si>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</si>
  <si>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</si>
  <si>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</si>
  <si>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</si>
  <si>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</si>
  <si>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</si>
  <si>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</si>
  <si>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</si>
  <si>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</si>
  <si>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</si>
  <si>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</si>
  <si>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</si>
  <si>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</si>
  <si>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</si>
  <si>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</si>
  <si>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</si>
  <si>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</si>
  <si>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</si>
  <si>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</si>
  <si>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</si>
  <si>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</si>
  <si>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</si>
  <si>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</si>
  <si>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</si>
  <si>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</si>
  <si>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</si>
  <si>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</si>
  <si>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</si>
  <si>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</si>
  <si>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</si>
  <si>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</si>
  <si>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</si>
  <si>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</si>
  <si>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</si>
  <si>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</si>
  <si>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</si>
  <si>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</si>
  <si>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</si>
  <si>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</si>
  <si>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</si>
  <si>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</si>
  <si>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</si>
  <si>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</si>
  <si>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</si>
  <si>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</si>
  <si>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</si>
  <si>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</si>
  <si>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</si>
  <si>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</si>
  <si>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</si>
  <si>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</si>
  <si>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</si>
  <si>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</si>
  <si>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</si>
  <si>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</si>
  <si>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</si>
  <si>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</si>
  <si>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</si>
  <si>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</si>
  <si>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</si>
  <si>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</si>
  <si>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</si>
  <si>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</si>
  <si>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</si>
  <si>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</si>
  <si>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</si>
  <si>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</si>
  <si>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</si>
  <si>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</si>
  <si>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</si>
  <si>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</si>
  <si>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</si>
  <si>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</si>
  <si>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</si>
  <si>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</si>
  <si>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</si>
  <si>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</si>
  <si>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</si>
  <si>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</si>
  <si>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</si>
  <si>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</si>
  <si>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</si>
  <si>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</si>
  <si>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</si>
  <si>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</si>
  <si>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</si>
  <si>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</si>
  <si>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</si>
  <si>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</si>
  <si>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</si>
  <si>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</si>
  <si>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</si>
  <si>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</si>
  <si>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</si>
  <si>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</si>
  <si>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</si>
  <si>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</si>
  <si>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</si>
  <si>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</si>
  <si>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</si>
  <si>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</si>
  <si>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</si>
  <si>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</si>
  <si>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</si>
  <si>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</si>
  <si>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</si>
  <si>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</si>
  <si>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</si>
  <si>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</si>
  <si>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</si>
  <si>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</si>
  <si>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</si>
  <si>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</si>
  <si>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</si>
  <si>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</si>
  <si>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</si>
  <si>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</si>
  <si>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</si>
  <si>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</si>
  <si>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</si>
  <si>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</si>
  <si>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</si>
  <si>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</si>
  <si>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</si>
  <si>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</si>
  <si>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</si>
  <si>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</si>
  <si>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</si>
  <si>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</si>
  <si>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</si>
  <si>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</si>
  <si>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</si>
  <si>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</si>
  <si>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</si>
  <si>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</si>
  <si>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</si>
  <si>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</si>
  <si>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</si>
  <si>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</si>
  <si>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</si>
  <si>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</si>
  <si>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</si>
  <si>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</si>
  <si>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</si>
  <si>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</si>
  <si>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</si>
  <si>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</si>
  <si>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</si>
  <si>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</si>
  <si>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</si>
  <si>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</si>
  <si>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</si>
  <si>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</si>
  <si>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</si>
  <si>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</si>
  <si>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</si>
  <si>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</si>
  <si>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</si>
  <si>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</si>
  <si>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</si>
  <si>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</si>
  <si>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</si>
  <si>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</si>
  <si>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</si>
  <si>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</si>
  <si>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</si>
  <si>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</si>
  <si>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</si>
  <si>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</si>
  <si>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</si>
  <si>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</si>
  <si>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</si>
  <si>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</si>
  <si>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</si>
  <si>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</si>
  <si>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</si>
  <si>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</si>
  <si>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</si>
  <si>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</si>
  <si>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</si>
  <si>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</si>
  <si>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</si>
  <si>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</si>
  <si>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</si>
  <si>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</si>
  <si>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</si>
  <si>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</si>
  <si>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</si>
  <si>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</si>
  <si>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</si>
  <si>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</si>
  <si>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</si>
  <si>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</si>
  <si>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</si>
  <si>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</si>
  <si>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</si>
  <si>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</si>
  <si>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</si>
  <si>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</si>
  <si>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</si>
  <si>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</si>
  <si>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</si>
  <si>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</si>
  <si>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</si>
  <si>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</si>
  <si>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</si>
  <si>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</si>
  <si>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</si>
  <si>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</si>
  <si>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</si>
  <si>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</si>
  <si>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</si>
  <si>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</si>
  <si>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</si>
  <si>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</si>
  <si>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</si>
  <si>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</si>
  <si>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</si>
  <si>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</si>
  <si>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</si>
  <si>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</si>
  <si>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</si>
  <si>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</si>
  <si>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</si>
  <si>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</si>
  <si>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</si>
  <si>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</si>
  <si>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</si>
  <si>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</si>
  <si>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</si>
  <si>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</si>
  <si>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</si>
  <si>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</si>
  <si>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</si>
  <si>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</si>
  <si>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</si>
  <si>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</si>
  <si>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</si>
  <si>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</si>
  <si>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</si>
  <si>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</si>
  <si>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</si>
  <si>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</si>
  <si>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</si>
  <si>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</si>
  <si>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</si>
  <si>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</si>
  <si>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</si>
  <si>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</si>
  <si>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</si>
  <si>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</si>
  <si>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</si>
  <si>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</si>
  <si>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</si>
  <si>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</si>
  <si>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</si>
  <si>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</si>
  <si>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</si>
  <si>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</si>
  <si>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</si>
  <si>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</si>
  <si>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</si>
  <si>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</si>
  <si>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</si>
  <si>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</si>
  <si>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</si>
  <si>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</si>
  <si>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</si>
  <si>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</si>
  <si>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</si>
  <si>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</si>
  <si>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</si>
  <si>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</si>
  <si>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</si>
  <si>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</si>
  <si>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</si>
  <si>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</si>
  <si>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</si>
  <si>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</si>
  <si>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</si>
  <si>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</si>
  <si>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</si>
  <si>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</si>
  <si>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</si>
  <si>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</si>
  <si>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</si>
  <si>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</si>
  <si>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</si>
  <si>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</si>
  <si>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</si>
  <si>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</si>
  <si>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</si>
  <si>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</si>
  <si>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</si>
  <si>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</si>
  <si>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</si>
  <si>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</si>
  <si>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</si>
  <si>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</si>
  <si>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</si>
  <si>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</si>
  <si>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</si>
  <si>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</si>
  <si>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</si>
  <si>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</si>
  <si>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</si>
  <si>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</si>
  <si>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</si>
  <si>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</si>
  <si>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</si>
  <si>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</si>
  <si>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</si>
  <si>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</si>
  <si>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</si>
  <si>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</si>
  <si>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</si>
  <si>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</si>
  <si>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</si>
  <si>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</si>
  <si>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</si>
  <si>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</si>
  <si>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</si>
  <si>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</si>
  <si>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</si>
  <si>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</si>
  <si>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</si>
  <si>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</si>
  <si>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</si>
  <si>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</si>
  <si>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</si>
  <si>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</si>
  <si>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</si>
  <si>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</si>
  <si>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</si>
  <si>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</si>
  <si>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</si>
  <si>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</si>
  <si>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</si>
  <si>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</si>
  <si>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</si>
  <si>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</si>
  <si>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</si>
  <si>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</si>
  <si>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</si>
  <si>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</si>
  <si>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</si>
  <si>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</si>
  <si>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</si>
  <si>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</si>
  <si>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</si>
  <si>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</si>
  <si>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</si>
  <si>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</si>
  <si>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</si>
  <si>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</si>
  <si>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</si>
  <si>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</si>
  <si>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</si>
  <si>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</si>
  <si>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</si>
  <si>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</si>
  <si>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</si>
  <si>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</si>
  <si>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</si>
  <si>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</si>
  <si>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</si>
  <si>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</si>
  <si>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</si>
  <si>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</si>
  <si>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</si>
  <si>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</si>
  <si>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</si>
  <si>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</si>
  <si>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</si>
  <si>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</si>
  <si>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</si>
  <si>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</si>
  <si>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</si>
  <si>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</si>
  <si>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</si>
  <si>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</si>
  <si>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</si>
  <si>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</si>
  <si>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</si>
  <si>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</si>
  <si>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</si>
  <si>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</si>
  <si>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</si>
  <si>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</si>
  <si>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</si>
  <si>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</si>
  <si>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</si>
  <si>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</si>
  <si>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</si>
  <si>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</si>
  <si>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</si>
  <si>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</si>
  <si>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</si>
  <si>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</si>
  <si>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</si>
  <si>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</si>
  <si>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</si>
  <si>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</si>
  <si>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</si>
  <si>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</si>
  <si>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</si>
  <si>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</si>
  <si>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</si>
  <si>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</si>
  <si>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</si>
  <si>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</si>
  <si>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</si>
  <si>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</si>
  <si>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</si>
  <si>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</si>
  <si>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</si>
  <si>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</si>
  <si>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</si>
  <si>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</si>
  <si>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</si>
  <si>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</si>
  <si>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</si>
  <si>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</si>
  <si>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</si>
  <si>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</si>
  <si>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</si>
  <si>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</si>
  <si>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</si>
  <si>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</si>
  <si>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</si>
  <si>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</si>
  <si>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</si>
  <si>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</si>
  <si>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</si>
  <si>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</si>
  <si>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</si>
  <si>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</si>
  <si>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</si>
  <si>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</si>
  <si>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</si>
  <si>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</si>
  <si>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</si>
  <si>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</si>
  <si>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</si>
  <si>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</si>
  <si>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</si>
  <si>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</si>
  <si>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</si>
  <si>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</si>
  <si>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</si>
  <si>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</si>
  <si>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</si>
  <si>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</si>
  <si>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</si>
  <si>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</si>
  <si>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</si>
  <si>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</si>
  <si>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</si>
  <si>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</si>
  <si>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</si>
  <si>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</si>
  <si>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</si>
  <si>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</si>
  <si>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</si>
  <si>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</si>
  <si>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</si>
  <si>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</si>
  <si>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</si>
  <si>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</si>
  <si>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</si>
  <si>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</si>
  <si>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</si>
  <si>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</si>
  <si>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</si>
  <si>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</si>
  <si>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</si>
  <si>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</si>
  <si>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</si>
  <si>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</si>
  <si>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</si>
  <si>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</si>
  <si>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</si>
  <si>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</si>
  <si>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</si>
  <si>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</si>
  <si>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</si>
  <si>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</si>
  <si>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</si>
  <si>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</si>
  <si>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</si>
  <si>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</si>
  <si>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</si>
  <si>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</si>
  <si>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</si>
  <si>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</si>
  <si>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</si>
  <si>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</si>
  <si>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</si>
  <si>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</si>
  <si>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</si>
  <si>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</si>
  <si>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</si>
  <si>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</si>
  <si>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</si>
  <si>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</si>
  <si>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</si>
  <si>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</si>
  <si>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</si>
  <si>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</si>
  <si>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</si>
  <si>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</si>
  <si>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</si>
  <si>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</si>
  <si>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</si>
  <si>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</si>
  <si>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</si>
  <si>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</si>
  <si>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</si>
  <si>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</si>
  <si>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</si>
  <si>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</si>
  <si>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</si>
  <si>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</si>
  <si>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</si>
  <si>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</si>
  <si>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</si>
  <si>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</si>
  <si>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</si>
  <si>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</si>
  <si>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</si>
  <si>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</si>
  <si>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</si>
  <si>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</si>
  <si>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</si>
  <si>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</si>
  <si>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</si>
  <si>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</si>
  <si>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</si>
  <si>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</si>
  <si>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</si>
  <si>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</si>
  <si>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</si>
  <si>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</si>
  <si>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</si>
  <si>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</si>
  <si>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</si>
  <si>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</si>
  <si>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</si>
  <si>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</si>
  <si>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</si>
  <si>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</si>
  <si>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</si>
  <si>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</si>
  <si>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</si>
  <si>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</si>
  <si>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</si>
  <si>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</si>
  <si>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</si>
  <si>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</si>
  <si>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</si>
  <si>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</si>
  <si>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</si>
  <si>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</si>
  <si>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</si>
  <si>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</si>
  <si>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</si>
  <si>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</si>
  <si>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</si>
  <si>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</si>
  <si>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</si>
  <si>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</si>
  <si>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</si>
  <si>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</si>
  <si>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</si>
  <si>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</si>
  <si>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</si>
  <si>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</si>
  <si>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</si>
  <si>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</si>
  <si>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</si>
  <si>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</si>
  <si>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</si>
  <si>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</si>
  <si>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</si>
  <si>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</si>
  <si>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</si>
  <si>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</si>
  <si>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</si>
  <si>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</si>
  <si>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</si>
  <si>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</si>
  <si>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</si>
  <si>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</si>
  <si>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</si>
  <si>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</si>
  <si>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</si>
  <si>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</si>
  <si>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</si>
  <si>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</si>
  <si>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</si>
  <si>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</si>
  <si>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</si>
  <si>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</si>
  <si>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</si>
  <si>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</si>
  <si>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</si>
  <si>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</si>
  <si>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</si>
  <si>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</si>
  <si>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</si>
  <si>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</si>
  <si>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</si>
  <si>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</si>
  <si>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</si>
  <si>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</si>
  <si>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</si>
  <si>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</si>
  <si>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</si>
  <si>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</si>
  <si>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</si>
  <si>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</si>
  <si>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</si>
  <si>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</si>
  <si>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</si>
  <si>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</si>
  <si>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</si>
  <si>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</si>
  <si>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</si>
  <si>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</si>
  <si>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</si>
  <si>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</si>
  <si>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</si>
  <si>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</si>
  <si>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</si>
  <si>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</si>
  <si>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</si>
  <si>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</si>
  <si>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</si>
  <si>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</si>
  <si>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</si>
  <si>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</si>
  <si>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</si>
  <si>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</si>
  <si>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</si>
  <si>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</si>
  <si>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</si>
  <si>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</si>
  <si>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</si>
  <si>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</si>
  <si>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</si>
  <si>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</si>
  <si>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</si>
  <si>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</si>
  <si>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</si>
  <si>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</si>
  <si>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</si>
  <si>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</si>
  <si>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</si>
  <si>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</si>
  <si>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</si>
  <si>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</si>
  <si>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</si>
  <si>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</si>
  <si>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</si>
  <si>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</si>
  <si>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</si>
  <si>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</si>
  <si>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</si>
  <si>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</si>
  <si>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</si>
  <si>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</si>
  <si>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</si>
  <si>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</si>
  <si>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</si>
  <si>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</si>
  <si>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</si>
  <si>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</si>
  <si>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</si>
  <si>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</si>
  <si>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</si>
  <si>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</si>
  <si>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</si>
  <si>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</si>
  <si>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</si>
  <si>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</si>
  <si>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</si>
  <si>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</si>
  <si>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</si>
  <si>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</si>
  <si>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</si>
  <si>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</si>
  <si>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</si>
  <si>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</si>
  <si>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</si>
  <si>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</si>
  <si>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</si>
  <si>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</si>
  <si>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</si>
  <si>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</si>
  <si>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</si>
  <si>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</si>
  <si>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</si>
  <si>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</si>
  <si>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</si>
  <si>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</si>
  <si>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</si>
  <si>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</si>
  <si>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</si>
  <si>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</si>
  <si>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</si>
  <si>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</si>
  <si>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</si>
  <si>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</si>
  <si>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</si>
  <si>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</si>
  <si>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</si>
  <si>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</si>
  <si>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</si>
  <si>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</si>
  <si>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</si>
  <si>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</si>
  <si>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</si>
  <si>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</si>
  <si>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</si>
  <si>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</si>
  <si>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</si>
  <si>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</si>
  <si>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</si>
  <si>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</si>
  <si>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</si>
  <si>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</si>
  <si>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</si>
  <si>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</si>
  <si>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</si>
  <si>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</si>
  <si>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</si>
  <si>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</si>
  <si>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</si>
  <si>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</si>
  <si>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</si>
  <si>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</si>
  <si>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</si>
  <si>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</si>
  <si>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</si>
  <si>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</si>
  <si>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</si>
  <si>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</si>
  <si>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</si>
  <si>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</si>
  <si>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</si>
  <si>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</si>
  <si>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</si>
  <si>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</si>
  <si>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</si>
  <si>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</si>
  <si>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</si>
  <si>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</si>
  <si>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</si>
  <si>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</si>
  <si>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</si>
  <si>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</si>
  <si>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</si>
  <si>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</si>
  <si>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</si>
  <si>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</si>
  <si>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</si>
  <si>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</si>
  <si>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</si>
  <si>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</si>
  <si>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</si>
  <si>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</si>
  <si>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</si>
  <si>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</si>
  <si>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</si>
  <si>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</si>
  <si>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</si>
  <si>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</si>
  <si>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</si>
  <si>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</si>
  <si>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</si>
  <si>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</si>
  <si>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</si>
  <si>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</si>
  <si>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</si>
  <si>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</si>
  <si>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</si>
  <si>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</si>
  <si>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</si>
  <si>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</si>
  <si>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</si>
  <si>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</si>
  <si>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</si>
  <si>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</si>
  <si>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</si>
  <si>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</si>
  <si>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</si>
  <si>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</si>
  <si>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</si>
  <si>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</si>
  <si>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</si>
  <si>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</si>
  <si>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</si>
  <si>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</si>
  <si>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</si>
  <si>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</si>
  <si>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</si>
  <si>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</si>
  <si>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</si>
  <si>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</si>
  <si>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</si>
  <si>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</si>
  <si>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</si>
  <si>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</si>
  <si>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</si>
  <si>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</si>
  <si>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</si>
  <si>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</si>
  <si>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</si>
  <si>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</si>
  <si>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</si>
  <si>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</si>
  <si>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</si>
  <si>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</si>
  <si>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</si>
  <si>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</si>
  <si>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</si>
  <si>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</si>
  <si>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</si>
  <si>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</si>
  <si>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</si>
  <si>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</si>
  <si>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</si>
  <si>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</si>
  <si>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</si>
  <si>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</si>
  <si>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</si>
  <si>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</si>
  <si>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</si>
  <si>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</si>
  <si>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</si>
  <si>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</si>
  <si>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</si>
  <si>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</si>
  <si>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</si>
  <si>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</si>
  <si>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</si>
  <si>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</si>
  <si>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</si>
  <si>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</si>
  <si>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</si>
  <si>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</si>
  <si>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</si>
  <si>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</si>
  <si>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</si>
  <si>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</si>
  <si>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</si>
  <si>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</si>
  <si>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</si>
  <si>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</si>
  <si>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</si>
  <si>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</si>
  <si>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</si>
  <si>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</si>
  <si>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</si>
  <si>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</si>
  <si>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</si>
  <si>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</si>
  <si>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</si>
  <si>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</si>
  <si>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</si>
  <si>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</si>
  <si>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</si>
  <si>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</si>
  <si>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</si>
  <si>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</si>
  <si>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</si>
  <si>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</si>
  <si>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</si>
  <si>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</si>
  <si>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</si>
  <si>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</si>
  <si>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</si>
  <si>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</si>
  <si>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</si>
  <si>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</si>
  <si>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</si>
  <si>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</si>
  <si>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</si>
  <si>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</si>
  <si>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</si>
  <si>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</si>
  <si>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</si>
  <si>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</si>
  <si>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</si>
  <si>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</si>
  <si>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</si>
  <si>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</si>
  <si>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</si>
  <si>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</si>
  <si>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</si>
  <si>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</si>
  <si>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</si>
  <si>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</si>
  <si>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</si>
  <si>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</si>
  <si>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</si>
  <si>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</si>
  <si>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</si>
  <si>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</si>
  <si>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</si>
  <si>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</si>
  <si>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</si>
  <si>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</si>
  <si>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</si>
  <si>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</si>
  <si>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</si>
  <si>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</si>
  <si>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</si>
  <si>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</si>
  <si>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</si>
  <si>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</si>
  <si>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</si>
  <si>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</si>
  <si>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</si>
  <si>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</si>
  <si>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</si>
  <si>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</si>
  <si>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</si>
  <si>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</si>
  <si>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</si>
  <si>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</si>
  <si>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</si>
  <si>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</si>
  <si>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</si>
  <si>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</si>
  <si>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</si>
  <si>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</si>
  <si>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</si>
  <si>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</si>
  <si>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</si>
  <si>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</si>
  <si>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</si>
  <si>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</si>
  <si>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</si>
  <si>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</si>
  <si>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</si>
  <si>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</si>
  <si>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</si>
  <si>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</si>
  <si>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</si>
  <si>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</si>
  <si>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</si>
  <si>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</si>
  <si>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</si>
  <si>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</si>
  <si>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</si>
  <si>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</si>
  <si>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</si>
  <si>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</si>
  <si>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</si>
  <si>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</si>
  <si>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</si>
  <si>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</si>
  <si>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</si>
  <si>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</si>
  <si>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</si>
  <si>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</si>
  <si>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</si>
  <si>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</si>
  <si>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</si>
  <si>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</si>
  <si>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</si>
  <si>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</si>
  <si>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</si>
  <si>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</si>
  <si>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</si>
  <si>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</si>
  <si>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</si>
  <si>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</si>
  <si>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</si>
  <si>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</si>
  <si>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</si>
  <si>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</si>
  <si>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</si>
  <si>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</si>
  <si>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</si>
  <si>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</si>
  <si>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</si>
  <si>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</si>
  <si>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</si>
  <si>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</si>
  <si>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</si>
  <si>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</si>
  <si>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</si>
  <si>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</si>
  <si>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</si>
  <si>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</si>
  <si>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</si>
  <si>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</si>
  <si>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</si>
  <si>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</si>
  <si>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</si>
  <si>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</si>
  <si>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</si>
  <si>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</si>
  <si>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</si>
  <si>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</si>
  <si>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</si>
  <si>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</si>
  <si>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</si>
  <si>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</si>
  <si>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</si>
  <si>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</si>
  <si>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</si>
  <si>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</si>
  <si>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</si>
  <si>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</si>
  <si>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</si>
  <si>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</si>
  <si>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</si>
  <si>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</si>
  <si>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</si>
  <si>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</si>
  <si>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</si>
  <si>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</si>
  <si>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</si>
  <si>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</si>
  <si>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</si>
  <si>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</si>
  <si>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</si>
  <si>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</si>
  <si>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</si>
  <si>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</si>
  <si>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</si>
  <si>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</si>
  <si>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</si>
  <si>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</si>
  <si>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</si>
  <si>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</si>
  <si>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</si>
  <si>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</si>
  <si>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</si>
  <si>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</si>
  <si>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</si>
  <si>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</si>
  <si>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</si>
  <si>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</si>
  <si>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</si>
  <si>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</si>
  <si>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</si>
  <si>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</si>
  <si>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</si>
  <si>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</si>
  <si>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</si>
  <si>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</si>
  <si>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</si>
  <si>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</si>
  <si>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</si>
  <si>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</si>
  <si>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</si>
  <si>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</si>
  <si>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</si>
  <si>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</si>
  <si>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</si>
  <si>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</si>
  <si>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</si>
  <si>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</si>
  <si>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</si>
  <si>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</si>
  <si>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</si>
  <si>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</si>
  <si>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</si>
  <si>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</si>
  <si>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</si>
  <si>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</si>
  <si>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</si>
  <si>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</si>
  <si>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</si>
  <si>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</si>
  <si>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</si>
  <si>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</si>
  <si>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</si>
  <si>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</si>
  <si>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</si>
  <si>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</si>
  <si>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</si>
  <si>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</si>
  <si>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</si>
  <si>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</si>
  <si>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</si>
  <si>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</si>
  <si>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</si>
  <si>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</si>
  <si>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</si>
  <si>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</si>
  <si>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</si>
  <si>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</si>
  <si>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</si>
  <si>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</si>
  <si>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</si>
  <si>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</si>
  <si>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</si>
  <si>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</si>
  <si>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</si>
  <si>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</si>
  <si>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</si>
  <si>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</si>
  <si>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</si>
  <si>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</si>
  <si>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</si>
  <si>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</si>
  <si>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</si>
  <si>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</si>
  <si>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</si>
  <si>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</si>
  <si>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</si>
  <si>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</si>
  <si>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</si>
  <si>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</si>
  <si>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</si>
  <si>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</si>
  <si>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</si>
  <si>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</si>
  <si>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</si>
  <si>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</si>
  <si>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</si>
  <si>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</si>
  <si>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</si>
  <si>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</si>
  <si>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</si>
  <si>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</si>
  <si>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</si>
  <si>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</si>
  <si>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</si>
  <si>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</si>
  <si>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</si>
  <si>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</si>
  <si>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</si>
  <si>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</si>
  <si>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</si>
  <si>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</si>
  <si>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</si>
  <si>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</si>
  <si>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</si>
  <si>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</si>
  <si>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</si>
  <si>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</si>
  <si>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</si>
  <si>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</si>
  <si>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</si>
  <si>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</si>
  <si>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</si>
  <si>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</si>
  <si>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</si>
  <si>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</si>
  <si>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</si>
  <si>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</si>
  <si>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</si>
  <si>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</si>
  <si>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</si>
  <si>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</si>
  <si>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</si>
  <si>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</si>
  <si>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</si>
  <si>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</si>
  <si>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</si>
  <si>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</si>
  <si>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</si>
  <si>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</si>
  <si>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</si>
  <si>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</si>
  <si>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</si>
  <si>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</si>
  <si>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</si>
  <si>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</si>
  <si>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</si>
  <si>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</si>
  <si>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</si>
  <si>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</si>
  <si>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</si>
  <si>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</si>
  <si>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</si>
  <si>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</si>
  <si>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</si>
  <si>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</si>
  <si>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</si>
  <si>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</si>
  <si>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</si>
  <si>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</si>
  <si>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</si>
  <si>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</si>
  <si>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</si>
  <si>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</si>
  <si>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</si>
  <si>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</si>
  <si>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</si>
  <si>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</si>
  <si>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</si>
  <si>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</si>
  <si>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</si>
  <si>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</si>
  <si>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</si>
  <si>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</si>
  <si>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</si>
  <si>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</si>
  <si>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</si>
  <si>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</si>
  <si>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</si>
  <si>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</si>
  <si>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</si>
  <si>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</si>
  <si>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</si>
  <si>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</si>
  <si>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</si>
  <si>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</si>
  <si>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</si>
  <si>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</si>
  <si>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</si>
  <si>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</si>
  <si>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</si>
  <si>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</si>
  <si>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</si>
  <si>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</si>
  <si>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</si>
  <si>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</si>
  <si>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</si>
  <si>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</si>
  <si>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</si>
  <si>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</si>
  <si>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</si>
  <si>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</si>
  <si>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</si>
  <si>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</si>
  <si>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</si>
  <si>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</si>
  <si>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</si>
  <si>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</si>
  <si>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</si>
  <si>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</si>
  <si>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</si>
  <si>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</si>
  <si>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</si>
  <si>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</si>
  <si>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</si>
  <si>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</si>
  <si>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</si>
  <si>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</si>
  <si>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</si>
  <si>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</si>
  <si>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</si>
  <si>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</si>
  <si>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</si>
  <si>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</si>
  <si>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</si>
  <si>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</si>
  <si>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</si>
  <si>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</si>
  <si>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</si>
  <si>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</si>
  <si>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</si>
  <si>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</si>
  <si>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</si>
  <si>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</si>
  <si>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</si>
  <si>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</si>
  <si>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</si>
  <si>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</si>
  <si>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</si>
  <si>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</si>
  <si>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</si>
  <si>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</si>
  <si>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</si>
  <si>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</si>
  <si>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</si>
  <si>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</si>
  <si>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</si>
  <si>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</si>
  <si>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</si>
  <si>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</si>
  <si>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</si>
  <si>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</si>
  <si>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</si>
  <si>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</si>
  <si>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</si>
  <si>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</si>
  <si>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</si>
  <si>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</si>
  <si>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</si>
  <si>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</si>
  <si>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</si>
  <si>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</si>
  <si>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</si>
  <si>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</si>
  <si>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</si>
  <si>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</si>
  <si>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</si>
  <si>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</si>
  <si>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</si>
  <si>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</si>
  <si>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</si>
  <si>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</si>
  <si>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</si>
  <si>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</si>
  <si>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</si>
  <si>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</si>
  <si>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</si>
  <si>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</si>
  <si>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</si>
  <si>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</si>
  <si>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</si>
  <si>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</si>
  <si>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</si>
  <si>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</si>
  <si>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</si>
  <si>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</si>
  <si>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</si>
  <si>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</si>
  <si>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</si>
  <si>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</si>
  <si>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</si>
  <si>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</si>
  <si>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</si>
  <si>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</si>
  <si>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</si>
  <si>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</si>
  <si>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</si>
  <si>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</si>
  <si>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</si>
  <si>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</si>
  <si>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</si>
  <si>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</si>
  <si>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</si>
  <si>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</si>
  <si>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</si>
  <si>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</si>
  <si>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</si>
  <si>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</si>
  <si>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</si>
  <si>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</si>
  <si>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</si>
  <si>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</si>
  <si>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</si>
  <si>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</si>
  <si>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</si>
  <si>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</si>
  <si>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</si>
  <si>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</si>
  <si>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</si>
  <si>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</si>
  <si>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</si>
  <si>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</si>
  <si>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</si>
  <si>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</si>
  <si>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</si>
  <si>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</si>
  <si>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</si>
  <si>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</si>
  <si>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</si>
  <si>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</si>
  <si>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</si>
  <si>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</si>
  <si>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</si>
  <si>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</si>
  <si>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</si>
  <si>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</si>
  <si>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</si>
  <si>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</si>
  <si>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</si>
  <si>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</si>
  <si>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</si>
  <si>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</si>
  <si>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</si>
  <si>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</si>
  <si>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</si>
  <si>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</si>
  <si>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</si>
  <si>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</si>
  <si>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</si>
  <si>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</si>
  <si>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</si>
  <si>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</si>
  <si>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</si>
  <si>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</si>
  <si>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</si>
  <si>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</si>
  <si>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</si>
  <si>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</si>
  <si>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</si>
  <si>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</si>
  <si>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</si>
  <si>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</si>
  <si>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</si>
  <si>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</si>
  <si>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</si>
  <si>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</si>
  <si>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</si>
  <si>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</si>
  <si>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</si>
  <si>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</si>
  <si>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</si>
  <si>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</si>
  <si>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</si>
  <si>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</si>
  <si>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</si>
  <si>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</si>
  <si>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</si>
  <si>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</si>
  <si>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</si>
  <si>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</si>
  <si>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</si>
  <si>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</si>
  <si>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</si>
  <si>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</si>
  <si>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</si>
  <si>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</si>
  <si>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</si>
  <si>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</si>
  <si>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</si>
  <si>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</si>
  <si>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</si>
  <si>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</si>
  <si>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</si>
  <si>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</si>
  <si>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</si>
  <si>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</si>
  <si>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</si>
  <si>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</si>
  <si>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</si>
  <si>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</si>
  <si>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</si>
  <si>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</si>
  <si>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</si>
  <si>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</si>
  <si>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</si>
  <si>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</si>
  <si>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</si>
  <si>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</si>
  <si>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</si>
  <si>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</si>
  <si>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</si>
  <si>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</si>
  <si>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</si>
  <si>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</si>
  <si>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</si>
  <si>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</si>
  <si>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</si>
  <si>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</si>
  <si>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</si>
  <si>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</si>
  <si>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</si>
  <si>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</si>
  <si>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</si>
  <si>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</si>
  <si>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</si>
  <si>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</si>
  <si>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</si>
  <si>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</si>
  <si>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</si>
  <si>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</si>
  <si>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</si>
  <si>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</si>
  <si>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</si>
  <si>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</si>
  <si>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</si>
  <si>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</si>
  <si>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</si>
  <si>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</si>
  <si>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</si>
  <si>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</si>
  <si>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</si>
  <si>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</si>
  <si>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</si>
  <si>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</si>
  <si>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</si>
  <si>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</si>
  <si>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</si>
  <si>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</si>
  <si>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</si>
  <si>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</si>
  <si>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</si>
  <si>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</si>
  <si>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</si>
  <si>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</si>
  <si>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</si>
  <si>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</si>
  <si>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</si>
  <si>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</si>
  <si>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</si>
  <si>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</si>
  <si>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</si>
  <si>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</si>
  <si>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</si>
  <si>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</si>
  <si>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</si>
  <si>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</si>
  <si>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</si>
  <si>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</si>
  <si>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</si>
  <si>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</si>
  <si>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</si>
  <si>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</si>
  <si>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</si>
  <si>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</si>
  <si>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</si>
  <si>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</si>
  <si>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</si>
  <si>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</si>
  <si>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</si>
  <si>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</si>
  <si>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</si>
  <si>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</si>
  <si>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</si>
  <si>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</si>
  <si>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</si>
  <si>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</si>
  <si>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</si>
  <si>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</si>
  <si>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</si>
  <si>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</si>
  <si>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</si>
  <si>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</si>
  <si>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</si>
  <si>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</si>
  <si>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</si>
  <si>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</si>
  <si>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</si>
  <si>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</si>
  <si>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</si>
  <si>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</si>
  <si>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</si>
  <si>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</si>
  <si>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</si>
  <si>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</si>
  <si>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</si>
  <si>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</si>
  <si>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</si>
  <si>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</si>
  <si>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</si>
  <si>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</si>
  <si>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</si>
  <si>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</si>
  <si>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</si>
  <si>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</si>
  <si>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</si>
  <si>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</si>
  <si>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</si>
  <si>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</si>
  <si>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</si>
  <si>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</si>
  <si>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</si>
  <si>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</si>
  <si>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</si>
  <si>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</si>
  <si>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</si>
  <si>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</si>
  <si>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</si>
  <si>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</si>
  <si>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</si>
  <si>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</si>
  <si>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</si>
  <si>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</si>
  <si>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</si>
  <si>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</si>
  <si>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</si>
  <si>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</si>
  <si>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</si>
  <si>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</si>
  <si>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</si>
  <si>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</si>
  <si>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</si>
  <si>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</si>
  <si>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</si>
  <si>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</si>
  <si>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</si>
  <si>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</si>
  <si>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</si>
  <si>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</si>
  <si>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</si>
  <si>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</si>
  <si>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</si>
  <si>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</si>
  <si>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</si>
  <si>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</si>
  <si>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</si>
  <si>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</si>
  <si>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</si>
  <si>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</si>
  <si>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</si>
  <si>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</si>
  <si>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</si>
  <si>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</si>
  <si>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</si>
  <si>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</si>
  <si>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</si>
  <si>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</si>
  <si>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</si>
  <si>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</si>
  <si>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</si>
  <si>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</si>
  <si>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</si>
  <si>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</si>
  <si>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</si>
  <si>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</si>
  <si>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</si>
  <si>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</si>
  <si>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</si>
  <si>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</si>
  <si>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</si>
  <si>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</si>
  <si>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</si>
  <si>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</si>
  <si>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</si>
  <si>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</si>
  <si>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</si>
  <si>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</si>
  <si>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</si>
  <si>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</si>
  <si>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</si>
  <si>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</si>
  <si>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</si>
  <si>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</si>
  <si>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</si>
  <si>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</si>
  <si>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</si>
  <si>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</si>
  <si>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</si>
  <si>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</si>
  <si>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</si>
  <si>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</si>
  <si>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</si>
  <si>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</si>
  <si>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</si>
  <si>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</si>
  <si>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</si>
  <si>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</si>
  <si>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</si>
  <si>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</si>
  <si>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</si>
  <si>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</si>
  <si>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</si>
  <si>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</si>
  <si>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</si>
  <si>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</si>
  <si>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</si>
  <si>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</si>
  <si>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</si>
  <si>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</si>
  <si>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</si>
  <si>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</si>
  <si>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</si>
  <si>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</si>
  <si>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</si>
  <si>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</si>
  <si>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</si>
  <si>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</si>
  <si>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</si>
  <si>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</si>
  <si>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</si>
  <si>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</si>
  <si>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</si>
  <si>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</si>
  <si>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</si>
  <si>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</si>
  <si>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</si>
  <si>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</si>
  <si>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</si>
  <si>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</si>
  <si>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</si>
  <si>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</si>
  <si>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</si>
  <si>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</si>
  <si>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</si>
  <si>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</si>
  <si>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</si>
  <si>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</si>
  <si>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</si>
  <si>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</si>
  <si>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</si>
  <si>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</si>
  <si>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</si>
  <si>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</si>
  <si>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</si>
  <si>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</si>
  <si>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</si>
  <si>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</si>
  <si>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</si>
  <si>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</si>
  <si>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</si>
  <si>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</si>
  <si>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</si>
  <si>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</si>
  <si>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</si>
  <si>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</si>
  <si>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</si>
  <si>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</si>
  <si>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</si>
  <si>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</si>
  <si>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</si>
  <si>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</si>
  <si>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</si>
  <si>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</si>
  <si>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</si>
  <si>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</si>
  <si>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</si>
  <si>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</si>
  <si>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</si>
  <si>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</si>
  <si>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</si>
  <si>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</si>
  <si>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</si>
  <si>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</si>
  <si>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</si>
  <si>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</si>
  <si>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</si>
  <si>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</si>
  <si>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</si>
  <si>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</si>
  <si>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</si>
  <si>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</si>
  <si>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</si>
  <si>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</si>
  <si>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</si>
  <si>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</si>
  <si>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</si>
  <si>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</si>
  <si>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</si>
  <si>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</si>
  <si>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</si>
  <si>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</si>
  <si>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</si>
  <si>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</si>
  <si>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</si>
  <si>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</si>
  <si>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</si>
  <si>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</si>
  <si>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</si>
  <si>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</si>
  <si>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</si>
  <si>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</si>
  <si>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</si>
  <si>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</si>
  <si>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</si>
  <si>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</si>
  <si>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</si>
  <si>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</si>
  <si>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</si>
  <si>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</si>
  <si>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</si>
  <si>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</si>
  <si>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</si>
  <si>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</si>
  <si>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</si>
  <si>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</si>
  <si>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</si>
  <si>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</si>
  <si>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</si>
  <si>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</si>
  <si>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</si>
  <si>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</si>
  <si>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</si>
  <si>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</si>
  <si>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</si>
  <si>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</si>
  <si>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</si>
  <si>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</si>
  <si>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</si>
  <si>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</si>
  <si>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</si>
  <si>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</si>
  <si>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</si>
  <si>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</si>
  <si>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</si>
  <si>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</si>
  <si>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</si>
  <si>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</si>
  <si>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</si>
  <si>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</si>
  <si>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</si>
  <si>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</si>
  <si>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</si>
  <si>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</si>
  <si>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</si>
  <si>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</si>
  <si>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</si>
  <si>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</si>
  <si>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</si>
  <si>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</si>
  <si>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</si>
  <si>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</si>
  <si>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</si>
  <si>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</si>
  <si>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</si>
  <si>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</si>
  <si>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</si>
  <si>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</si>
  <si>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</si>
  <si>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</si>
  <si>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</si>
  <si>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</si>
  <si>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</si>
  <si>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</si>
  <si>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</si>
  <si>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</si>
  <si>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</si>
  <si>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</si>
  <si>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</si>
  <si>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</si>
  <si>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</si>
  <si>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</si>
  <si>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</si>
  <si>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</si>
  <si>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</si>
  <si>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</si>
  <si>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</si>
  <si>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</si>
  <si>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</si>
  <si>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</si>
  <si>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</si>
  <si>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</si>
  <si>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</si>
  <si>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</si>
  <si>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</si>
  <si>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</si>
  <si>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</si>
  <si>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</si>
  <si>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</si>
  <si>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</si>
  <si>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</si>
  <si>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</si>
  <si>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</si>
  <si>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</si>
  <si>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</si>
  <si>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</si>
  <si>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</si>
  <si>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</si>
  <si>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</si>
  <si>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</si>
  <si>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</si>
  <si>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</si>
  <si>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</si>
  <si>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</si>
  <si>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</si>
  <si>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</si>
  <si>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</si>
  <si>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</si>
  <si>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</si>
  <si>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</si>
  <si>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</si>
  <si>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</si>
  <si>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</si>
  <si>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</si>
  <si>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</si>
  <si>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</si>
  <si>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</si>
  <si>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</si>
  <si>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</si>
  <si>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</si>
  <si>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</si>
  <si>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</si>
  <si>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</si>
  <si>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</si>
  <si>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</si>
  <si>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</si>
  <si>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</si>
  <si>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</si>
  <si>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</si>
  <si>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</si>
  <si>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</si>
  <si>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</si>
  <si>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</si>
  <si>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</si>
  <si>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</si>
  <si>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</si>
  <si>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</si>
  <si>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</si>
  <si>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</si>
  <si>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</si>
  <si>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</si>
  <si>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</si>
  <si>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</si>
  <si>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</si>
  <si>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</si>
  <si>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</si>
  <si>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</si>
  <si>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</si>
  <si>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</si>
  <si>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</si>
  <si>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</si>
  <si>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</si>
  <si>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</si>
  <si>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</si>
  <si>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</si>
  <si>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</si>
  <si>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</si>
  <si>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</si>
  <si>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</si>
  <si>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</si>
  <si>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</si>
  <si>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</si>
  <si>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</si>
  <si>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</si>
  <si>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</si>
  <si>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</si>
  <si>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</si>
  <si>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</si>
  <si>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</si>
  <si>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</si>
  <si>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</si>
  <si>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</si>
  <si>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</si>
  <si>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</si>
  <si>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</si>
  <si>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</si>
  <si>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</si>
  <si>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</si>
  <si>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</si>
  <si>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</si>
  <si>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</si>
  <si>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</si>
  <si>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</si>
  <si>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</si>
  <si>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</si>
  <si>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</si>
  <si>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</si>
  <si>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</si>
  <si>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</si>
  <si>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</si>
  <si>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</si>
  <si>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</si>
  <si>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</si>
  <si>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</si>
  <si>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</si>
  <si>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</si>
  <si>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</si>
  <si>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</si>
  <si>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</si>
  <si>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</si>
  <si>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</si>
  <si>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</si>
  <si>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</si>
  <si>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</si>
  <si>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</si>
  <si>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</si>
  <si>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</si>
  <si>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</si>
  <si>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</si>
  <si>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</si>
  <si>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</si>
  <si>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</si>
  <si>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</si>
  <si>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</si>
  <si>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</si>
  <si>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</si>
  <si>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</si>
  <si>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</si>
  <si>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</si>
  <si>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</si>
  <si>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</si>
  <si>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</si>
  <si>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</si>
  <si>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</si>
  <si>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</si>
  <si>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</si>
  <si>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</si>
  <si>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</si>
  <si>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</si>
  <si>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</si>
  <si>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</si>
  <si>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</si>
  <si>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</si>
  <si>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</si>
  <si>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</si>
  <si>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</si>
  <si>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</si>
  <si>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</si>
  <si>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</si>
  <si>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</si>
  <si>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</si>
  <si>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</si>
  <si>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</si>
  <si>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</si>
  <si>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</si>
  <si>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</si>
  <si>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</si>
  <si>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</si>
  <si>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</si>
  <si>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</si>
  <si>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</si>
  <si>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</si>
  <si>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</si>
  <si>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</si>
  <si>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</si>
  <si>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</si>
  <si>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</si>
  <si>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</si>
  <si>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</si>
  <si>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</si>
  <si>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</si>
  <si>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</si>
  <si>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</si>
  <si>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</si>
  <si>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</si>
  <si>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</si>
  <si>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</si>
  <si>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</si>
  <si>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</si>
  <si>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</si>
  <si>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</si>
  <si>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</si>
  <si>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</si>
  <si>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</si>
  <si>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</si>
  <si>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</si>
  <si>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</si>
  <si>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</si>
  <si>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</si>
  <si>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</si>
  <si>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</si>
  <si>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</si>
  <si>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</si>
  <si>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</si>
  <si>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</si>
  <si>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</si>
  <si>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</si>
  <si>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</si>
  <si>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</si>
  <si>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</si>
  <si>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</si>
  <si>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</si>
  <si>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</si>
  <si>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</si>
  <si>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</si>
  <si>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</si>
  <si>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</si>
  <si>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</si>
  <si>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</si>
  <si>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</si>
  <si>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</si>
  <si>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</si>
  <si>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</si>
  <si>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</si>
  <si>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</si>
  <si>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</si>
  <si>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</si>
  <si>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</si>
  <si>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</si>
  <si>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</si>
  <si>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</si>
  <si>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</si>
  <si>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</si>
  <si>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</si>
  <si>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</si>
  <si>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</si>
  <si>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</si>
  <si>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</si>
  <si>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</si>
  <si>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</si>
  <si>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</si>
  <si>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</si>
  <si>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</si>
  <si>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</si>
  <si>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</si>
  <si>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</si>
  <si>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</si>
  <si>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</si>
  <si>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</si>
  <si>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</si>
  <si>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</si>
  <si>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</si>
  <si>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</si>
  <si>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</si>
  <si>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</si>
  <si>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</si>
  <si>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</si>
  <si>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</si>
  <si>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</si>
  <si>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</si>
  <si>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</si>
  <si>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</si>
  <si>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</si>
  <si>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</si>
  <si>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</si>
  <si>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</si>
  <si>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</si>
  <si>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</si>
  <si>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</si>
  <si>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</si>
  <si>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</si>
  <si>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</si>
  <si>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</si>
  <si>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</si>
  <si>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</si>
  <si>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</si>
  <si>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</si>
  <si>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</si>
  <si>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</si>
  <si>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</si>
  <si>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</si>
  <si>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</si>
  <si>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</si>
  <si>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</si>
  <si>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</si>
  <si>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</si>
  <si>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</si>
  <si>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</si>
  <si>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</si>
  <si>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</si>
  <si>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</si>
  <si>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</si>
  <si>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</si>
  <si>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</si>
  <si>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</si>
  <si>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</si>
  <si>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</si>
  <si>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</si>
  <si>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</si>
  <si>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</si>
  <si>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</si>
  <si>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</si>
  <si>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</si>
  <si>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</si>
  <si>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</si>
  <si>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</si>
  <si>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</si>
  <si>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</si>
  <si>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</si>
  <si>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</si>
  <si>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</si>
  <si>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</si>
  <si>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</si>
  <si>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</si>
  <si>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</si>
  <si>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</si>
  <si>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</si>
  <si>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</si>
  <si>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</si>
  <si>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</si>
  <si>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</si>
  <si>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</si>
  <si>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</si>
  <si>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</si>
  <si>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</si>
  <si>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</si>
  <si>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</si>
  <si>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</si>
  <si>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</si>
  <si>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</si>
  <si>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</si>
  <si>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</si>
  <si>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</si>
  <si>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</si>
  <si>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</si>
  <si>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</si>
  <si>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</si>
  <si>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</si>
  <si>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</si>
  <si>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</si>
  <si>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</si>
  <si>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</si>
  <si>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</si>
  <si>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</si>
  <si>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</si>
  <si>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</si>
  <si>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</si>
  <si>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</si>
  <si>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</si>
  <si>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</si>
  <si>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</si>
  <si>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</si>
  <si>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</si>
  <si>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</si>
  <si>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</si>
  <si>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</si>
  <si>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</si>
  <si>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</si>
  <si>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</si>
  <si>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</si>
  <si>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</si>
  <si>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</si>
  <si>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</si>
  <si>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</si>
  <si>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</si>
  <si>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</si>
  <si>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</si>
  <si>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</si>
  <si>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</si>
  <si>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</si>
  <si>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</si>
  <si>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</si>
  <si>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</si>
  <si>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</si>
  <si>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</si>
  <si>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</si>
  <si>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</si>
  <si>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</si>
  <si>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</si>
  <si>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</si>
  <si>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</si>
  <si>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</si>
  <si>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</si>
  <si>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</si>
  <si>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</si>
  <si>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</si>
  <si>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</si>
  <si>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</si>
  <si>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</si>
  <si>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</si>
  <si>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</si>
  <si>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</si>
  <si>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</si>
  <si>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</si>
  <si>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</si>
  <si>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</si>
  <si>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</si>
  <si>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</si>
  <si>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</si>
  <si>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</si>
  <si>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</si>
  <si>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</si>
  <si>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</si>
  <si>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</si>
  <si>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</si>
  <si>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</si>
  <si>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</si>
  <si>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</si>
  <si>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</si>
  <si>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</si>
  <si>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</si>
  <si>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</si>
  <si>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</si>
  <si>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</si>
  <si>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</si>
  <si>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</si>
  <si>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</si>
  <si>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</si>
  <si>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</si>
  <si>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</si>
  <si>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</si>
  <si>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</si>
  <si>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</si>
  <si>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</si>
  <si>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</si>
  <si>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</si>
  <si>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</si>
  <si>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</si>
  <si>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</si>
  <si>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</si>
  <si>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</si>
  <si>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</si>
  <si>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</si>
  <si>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</si>
  <si>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</si>
  <si>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</si>
  <si>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</si>
  <si>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</si>
  <si>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</si>
  <si>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</si>
  <si>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</si>
  <si>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</si>
  <si>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</si>
  <si>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</si>
  <si>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</si>
  <si>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</si>
  <si>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</si>
  <si>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</si>
  <si>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</si>
  <si>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</si>
  <si>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</si>
  <si>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</si>
  <si>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</si>
  <si>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</si>
  <si>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</si>
  <si>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</si>
  <si>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</si>
  <si>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</si>
  <si>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</si>
  <si>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</si>
  <si>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</si>
  <si>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</si>
  <si>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</si>
  <si>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</si>
  <si>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</si>
  <si>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</si>
  <si>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</si>
  <si>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</si>
  <si>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</si>
  <si>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</si>
  <si>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</si>
  <si>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</si>
  <si>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</si>
  <si>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</si>
  <si>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</si>
  <si>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</si>
  <si>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</si>
  <si>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</si>
  <si>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</si>
  <si>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</si>
  <si>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</si>
  <si>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</si>
  <si>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</si>
  <si>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</si>
  <si>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</si>
  <si>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</si>
  <si>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</si>
  <si>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</si>
  <si>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</si>
  <si>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</si>
  <si>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</si>
  <si>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</si>
  <si>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</si>
  <si>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</si>
  <si>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</si>
  <si>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</si>
  <si>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</si>
  <si>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</si>
  <si>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</si>
  <si>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</si>
  <si>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</si>
  <si>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</si>
  <si>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</si>
  <si>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</si>
  <si>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</si>
  <si>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</si>
  <si>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</si>
  <si>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</si>
  <si>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</si>
  <si>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</si>
  <si>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</si>
  <si>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</si>
  <si>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</si>
  <si>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</si>
  <si>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</si>
  <si>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</si>
  <si>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</si>
  <si>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</si>
  <si>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</si>
  <si>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</si>
  <si>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</si>
  <si>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</si>
  <si>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</si>
  <si>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</si>
  <si>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</si>
  <si>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</si>
  <si>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</si>
  <si>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</si>
  <si>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</si>
  <si>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</si>
  <si>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</si>
  <si>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</si>
  <si>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</si>
  <si>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</si>
  <si>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</si>
  <si>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</si>
  <si>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</si>
  <si>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</si>
  <si>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</si>
  <si>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</si>
  <si>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</si>
  <si>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</si>
  <si>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</si>
  <si>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</si>
  <si>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</si>
  <si>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</si>
  <si>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</si>
  <si>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</si>
  <si>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</si>
  <si>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</si>
  <si>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</si>
  <si>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</si>
  <si>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</si>
  <si>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</si>
  <si>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</si>
  <si>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</si>
  <si>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</si>
  <si>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</si>
  <si>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</si>
  <si>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</si>
  <si>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</si>
  <si>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</si>
  <si>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</si>
  <si>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</si>
  <si>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</si>
  <si>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</si>
  <si>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</si>
  <si>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</si>
  <si>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</si>
  <si>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</si>
  <si>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</si>
  <si>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</si>
  <si>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</si>
  <si>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</si>
  <si>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</si>
  <si>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</si>
  <si>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</si>
  <si>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</si>
  <si>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</si>
  <si>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</si>
  <si>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</si>
  <si>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</si>
  <si>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</si>
  <si>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</si>
  <si>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</si>
  <si>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</si>
  <si>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</si>
  <si>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</si>
  <si>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</si>
  <si>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</si>
  <si>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</si>
  <si>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</si>
  <si>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</si>
  <si>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</si>
  <si>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</si>
  <si>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</si>
  <si>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</si>
  <si>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</si>
  <si>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</si>
  <si>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</si>
  <si>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</si>
  <si>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</si>
  <si>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</si>
  <si>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</si>
  <si>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</si>
  <si>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</si>
  <si>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</si>
  <si>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</si>
  <si>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</si>
  <si>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</si>
  <si>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</si>
  <si>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</si>
  <si>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</si>
  <si>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</si>
  <si>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</si>
  <si>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</si>
  <si>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</si>
  <si>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</si>
  <si>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</si>
  <si>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</si>
  <si>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</si>
  <si>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</si>
  <si>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</si>
  <si>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</si>
  <si>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</si>
  <si>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</si>
  <si>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</si>
  <si>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</si>
  <si>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</si>
  <si>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</si>
  <si>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</si>
  <si>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</si>
  <si>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</si>
  <si>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</si>
  <si>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</si>
  <si>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</si>
  <si>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</si>
  <si>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</si>
  <si>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</si>
  <si>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</si>
  <si>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</si>
  <si>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</si>
  <si>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</si>
  <si>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</si>
  <si>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</si>
  <si>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</si>
  <si>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</si>
  <si>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</si>
  <si>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</si>
  <si>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</si>
  <si>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</si>
  <si>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</si>
  <si>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</si>
  <si>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</si>
  <si>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</si>
  <si>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</si>
  <si>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</si>
  <si>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</si>
  <si>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</si>
  <si>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</si>
  <si>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</si>
  <si>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</si>
  <si>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</si>
  <si>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</si>
  <si>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</si>
  <si>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</si>
  <si>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</si>
  <si>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</si>
  <si>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</si>
  <si>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</si>
  <si>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</si>
  <si>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</si>
  <si>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</si>
  <si>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</si>
  <si>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</si>
  <si>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</si>
  <si>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</si>
  <si>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</si>
  <si>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</si>
  <si>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</si>
  <si>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</si>
  <si>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</si>
  <si>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</si>
  <si>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</si>
  <si>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</si>
  <si>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</si>
  <si>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</si>
  <si>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</si>
  <si>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</si>
  <si>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</si>
  <si>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</si>
  <si>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</si>
  <si>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</si>
  <si>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</si>
  <si>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</si>
  <si>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</si>
  <si>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</si>
  <si>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</si>
  <si>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</si>
  <si>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</si>
  <si>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</si>
  <si>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</si>
  <si>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</si>
  <si>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</si>
  <si>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</si>
  <si>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</si>
  <si>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</si>
  <si>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</si>
  <si>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</si>
  <si>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</si>
  <si>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</si>
  <si>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</si>
  <si>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</si>
  <si>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</si>
  <si>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</si>
  <si>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</si>
  <si>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</si>
  <si>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</si>
  <si>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</si>
  <si>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</si>
  <si>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</si>
  <si>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</si>
  <si>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</si>
  <si>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</si>
  <si>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</si>
  <si>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</si>
  <si>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</si>
  <si>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</si>
  <si>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</si>
  <si>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</si>
  <si>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</si>
  <si>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</si>
  <si>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</si>
  <si>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</si>
  <si>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</si>
  <si>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</si>
  <si>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</si>
  <si>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</si>
  <si>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</si>
  <si>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</si>
  <si>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</si>
  <si>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</si>
  <si>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</si>
  <si>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</si>
  <si>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</si>
  <si>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</si>
  <si>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</si>
  <si>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</si>
  <si>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</si>
  <si>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</si>
  <si>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</si>
  <si>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</si>
  <si>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</si>
  <si>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</si>
  <si>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</si>
  <si>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</si>
  <si>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</si>
  <si>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</si>
  <si>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</si>
  <si>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</si>
  <si>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</si>
  <si>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</si>
  <si>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</si>
  <si>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</si>
  <si>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</si>
  <si>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</si>
  <si>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</si>
  <si>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</si>
  <si>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</si>
  <si>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</si>
  <si>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</si>
  <si>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</si>
  <si>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</si>
  <si>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</si>
  <si>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</si>
  <si>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</si>
  <si>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</si>
  <si>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</si>
  <si>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</si>
  <si>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</si>
  <si>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</si>
  <si>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</si>
  <si>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</si>
  <si>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</si>
  <si>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</si>
  <si>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</si>
  <si>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</si>
  <si>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</si>
  <si>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</si>
  <si>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</si>
  <si>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</si>
  <si>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</si>
  <si>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</si>
  <si>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</si>
  <si>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</si>
  <si>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</si>
  <si>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</si>
  <si>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</si>
  <si>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</si>
  <si>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</si>
  <si>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</si>
  <si>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</si>
  <si>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</si>
  <si>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</si>
  <si>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</si>
  <si>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</si>
  <si>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</si>
  <si>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</si>
  <si>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</si>
  <si>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</si>
  <si>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</si>
  <si>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</si>
  <si>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</si>
  <si>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</si>
  <si>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</si>
  <si>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</si>
  <si>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</si>
  <si>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</si>
  <si>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</si>
  <si>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</si>
  <si>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</si>
  <si>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</si>
  <si>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</si>
  <si>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</si>
  <si>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</si>
  <si>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</si>
  <si>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</si>
  <si>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</si>
  <si>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</si>
  <si>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</si>
  <si>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</si>
  <si>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</si>
  <si>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</si>
  <si>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</si>
  <si>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</si>
  <si>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</si>
  <si>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</si>
  <si>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</si>
  <si>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</si>
  <si>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</si>
  <si>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</si>
  <si>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</si>
  <si>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</si>
  <si>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</si>
  <si>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</si>
  <si>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</si>
  <si>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</si>
  <si>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</si>
  <si>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</si>
  <si>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</si>
  <si>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</si>
  <si>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</si>
  <si>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</si>
  <si>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</si>
  <si>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</si>
  <si>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</si>
  <si>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</si>
  <si>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</si>
  <si>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</si>
  <si>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</si>
  <si>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</si>
  <si>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</si>
  <si>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</si>
  <si>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</si>
  <si>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</si>
  <si>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</si>
  <si>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</si>
  <si>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</si>
  <si>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</si>
  <si>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</si>
  <si>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</si>
  <si>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</si>
  <si>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</si>
  <si>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</si>
  <si>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</si>
  <si>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</si>
  <si>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</si>
  <si>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</si>
  <si>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</si>
  <si>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</si>
  <si>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</si>
  <si>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</si>
  <si>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</si>
  <si>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</si>
  <si>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</si>
  <si>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</si>
  <si>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</si>
  <si>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</si>
  <si>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</si>
  <si>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</si>
  <si>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</si>
  <si>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</si>
  <si>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</si>
  <si>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</si>
  <si>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</si>
  <si>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</si>
  <si>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</si>
  <si>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</si>
  <si>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</si>
  <si>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</si>
  <si>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</si>
  <si>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</si>
  <si>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</si>
  <si>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</si>
  <si>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</si>
  <si>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</si>
  <si>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</si>
  <si>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</si>
  <si>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</si>
  <si>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</si>
  <si>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</si>
  <si>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</si>
  <si>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</si>
  <si>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</si>
  <si>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</si>
  <si>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</si>
  <si>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</si>
  <si>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</si>
  <si>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</si>
  <si>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</si>
  <si>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</si>
  <si>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</si>
  <si>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</si>
  <si>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</si>
  <si>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</si>
  <si>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</si>
  <si>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</si>
  <si>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</si>
  <si>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</si>
  <si>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</si>
  <si>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</si>
  <si>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</si>
  <si>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</si>
  <si>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</si>
  <si>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</si>
  <si>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</si>
  <si>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</si>
  <si>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</si>
  <si>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</si>
  <si>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</si>
  <si>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</si>
  <si>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</si>
  <si>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</si>
  <si>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</si>
  <si>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</si>
  <si>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</si>
  <si>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</si>
  <si>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</si>
  <si>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</si>
  <si>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</si>
  <si>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</si>
  <si>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</si>
  <si>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</si>
  <si>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</si>
  <si>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</si>
  <si>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</si>
  <si>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</si>
  <si>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</si>
  <si>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</si>
  <si>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</si>
  <si>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</si>
  <si>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</si>
  <si>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</si>
  <si>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</si>
  <si>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</si>
  <si>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</si>
  <si>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</si>
  <si>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</si>
  <si>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</si>
  <si>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</si>
  <si>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</si>
  <si>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</si>
  <si>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</si>
  <si>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</si>
  <si>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</si>
  <si>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</si>
  <si>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</si>
  <si>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</si>
  <si>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</si>
  <si>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</si>
  <si>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</si>
  <si>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</si>
  <si>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</si>
  <si>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</si>
  <si>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</si>
  <si>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</si>
  <si>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</si>
  <si>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</si>
  <si>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</si>
  <si>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</si>
  <si>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</si>
  <si>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</si>
  <si>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</si>
  <si>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</si>
  <si>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</si>
  <si>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</si>
  <si>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</si>
  <si>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</si>
  <si>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</si>
  <si>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</si>
  <si>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</si>
  <si>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</si>
  <si>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</si>
  <si>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</si>
  <si>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</si>
  <si>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</si>
  <si>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</si>
  <si>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</si>
  <si>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</si>
  <si>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</si>
  <si>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</si>
  <si>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</si>
  <si>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</si>
  <si>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</si>
  <si>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</si>
  <si>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</si>
  <si>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</si>
  <si>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</si>
  <si>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</si>
  <si>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</si>
  <si>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</si>
  <si>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</si>
  <si>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</si>
  <si>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</si>
  <si>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</si>
  <si>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</si>
  <si>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</si>
  <si>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</si>
  <si>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</si>
  <si>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</si>
  <si>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</si>
  <si>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</si>
  <si>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</si>
  <si>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</si>
  <si>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</si>
  <si>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</si>
  <si>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</si>
  <si>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</si>
  <si>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</si>
  <si>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</si>
  <si>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</si>
  <si>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</si>
  <si>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</si>
  <si>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</si>
  <si>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</si>
  <si>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</si>
  <si>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</si>
  <si>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</si>
  <si>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</si>
  <si>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</si>
  <si>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</si>
  <si>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</si>
  <si>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</si>
  <si>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</si>
  <si>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</si>
  <si>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</si>
  <si>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</si>
  <si>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</si>
  <si>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</si>
  <si>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</si>
  <si>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</si>
  <si>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</si>
  <si>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</si>
  <si>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</si>
  <si>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</si>
  <si>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</si>
  <si>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</si>
  <si>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</si>
  <si>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</si>
  <si>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</si>
  <si>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</si>
  <si>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</si>
  <si>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</si>
  <si>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</si>
  <si>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</si>
  <si>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</si>
  <si>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</si>
  <si>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</si>
  <si>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</si>
  <si>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</si>
  <si>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</si>
  <si>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</si>
  <si>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</si>
  <si>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</si>
  <si>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</si>
  <si>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</si>
  <si>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</si>
  <si>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</si>
  <si>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</si>
  <si>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</si>
  <si>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</si>
  <si>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</si>
  <si>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</si>
  <si>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</si>
  <si>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</si>
  <si>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</si>
  <si>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</si>
  <si>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</si>
  <si>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</si>
  <si>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</si>
  <si>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</si>
  <si>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</si>
  <si>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</si>
  <si>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</si>
  <si>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</si>
  <si>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</si>
  <si>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</si>
  <si>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</si>
  <si>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</si>
  <si>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</si>
  <si>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</si>
  <si>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</si>
  <si>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</si>
  <si>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</si>
  <si>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</si>
  <si>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</si>
  <si>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</si>
  <si>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</si>
  <si>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</si>
  <si>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</si>
  <si>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</si>
  <si>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</si>
  <si>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</si>
  <si>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</si>
  <si>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</si>
  <si>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</si>
  <si>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</si>
  <si>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</si>
  <si>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</si>
  <si>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</si>
  <si>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</si>
  <si>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</si>
  <si>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</si>
  <si>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</si>
  <si>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</si>
  <si>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</si>
  <si>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</si>
  <si>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</si>
  <si>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</si>
  <si>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</si>
  <si>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</si>
  <si>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</si>
  <si>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</si>
  <si>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</si>
  <si>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</si>
  <si>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</si>
  <si>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</si>
  <si>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</si>
  <si>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</si>
  <si>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</si>
  <si>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</si>
  <si>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</si>
  <si>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</si>
  <si>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</si>
  <si>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</si>
  <si>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</si>
  <si>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</si>
  <si>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</si>
  <si>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</si>
  <si>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</si>
  <si>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</si>
  <si>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</si>
  <si>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</si>
  <si>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</si>
  <si>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</si>
  <si>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</si>
  <si>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</si>
  <si>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</si>
  <si>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</si>
  <si>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</si>
  <si>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</si>
  <si>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</si>
  <si>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</si>
  <si>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</si>
  <si>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</si>
  <si>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</si>
  <si>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</si>
  <si>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</si>
  <si>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</si>
  <si>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</si>
  <si>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</si>
  <si>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</si>
  <si>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</si>
  <si>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</si>
  <si>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</si>
  <si>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</si>
  <si>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</si>
  <si>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</si>
  <si>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</si>
  <si>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</si>
  <si>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</si>
  <si>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</si>
  <si>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</si>
  <si>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</si>
  <si>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</si>
  <si>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</si>
  <si>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</si>
  <si>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</si>
  <si>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</si>
  <si>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</si>
  <si>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</si>
  <si>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</si>
  <si>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</si>
  <si>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</si>
  <si>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</si>
  <si>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</si>
  <si>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</si>
  <si>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</si>
  <si>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</si>
  <si>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</si>
  <si>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</si>
  <si>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</si>
  <si>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</si>
  <si>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</si>
  <si>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</si>
  <si>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</si>
  <si>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</si>
  <si>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</si>
  <si>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</si>
  <si>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</si>
  <si>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</si>
  <si>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</si>
  <si>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</si>
  <si>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</si>
  <si>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</si>
  <si>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</si>
  <si>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</si>
  <si>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</si>
  <si>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</si>
  <si>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</si>
  <si>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</si>
  <si>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</si>
  <si>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</si>
  <si>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</si>
  <si>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</si>
  <si>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</si>
  <si>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</si>
  <si>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</si>
  <si>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</si>
  <si>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</si>
  <si>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</si>
  <si>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</si>
  <si>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</si>
  <si>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</si>
  <si>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</si>
  <si>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</si>
  <si>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</si>
  <si>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</si>
  <si>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</si>
  <si>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</si>
  <si>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</si>
  <si>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</si>
  <si>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</si>
  <si>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</si>
  <si>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</si>
  <si>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</si>
  <si>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</si>
  <si>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</si>
  <si>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</si>
  <si>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</si>
  <si>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</si>
  <si>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</si>
  <si>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</si>
  <si>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</si>
  <si>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</si>
  <si>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</si>
  <si>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</si>
  <si>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</si>
  <si>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</si>
  <si>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</si>
  <si>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</si>
  <si>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</si>
  <si>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</si>
  <si>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</si>
  <si>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</si>
  <si>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</si>
  <si>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</si>
  <si>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</si>
  <si>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</si>
  <si>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</si>
  <si>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</si>
  <si>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</si>
  <si>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</si>
  <si>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</si>
  <si>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</si>
  <si>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</si>
  <si>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</si>
  <si>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</si>
  <si>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</si>
  <si>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</si>
  <si>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</si>
  <si>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</si>
  <si>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</si>
  <si>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</si>
  <si>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</si>
  <si>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</si>
  <si>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</si>
  <si>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</si>
  <si>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</si>
  <si>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</si>
  <si>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</si>
  <si>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</si>
  <si>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</si>
  <si>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</si>
  <si>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</si>
  <si>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</si>
  <si>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</si>
  <si>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</si>
  <si>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</si>
  <si>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</si>
  <si>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</si>
  <si>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</si>
  <si>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</si>
  <si>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</si>
  <si>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</si>
  <si>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</si>
  <si>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</si>
  <si>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</si>
  <si>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</si>
  <si>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</si>
  <si>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</si>
  <si>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</si>
  <si>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</si>
  <si>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</si>
  <si>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</si>
  <si>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</si>
  <si>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</si>
  <si>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</si>
  <si>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</si>
  <si>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</si>
  <si>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</si>
  <si>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</si>
  <si>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</si>
  <si>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</si>
  <si>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</si>
  <si>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</si>
  <si>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</si>
  <si>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</si>
  <si>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</si>
  <si>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</si>
  <si>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</si>
  <si>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</si>
  <si>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</si>
  <si>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</si>
  <si>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</si>
  <si>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</si>
  <si>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</si>
  <si>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</si>
  <si>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</si>
  <si>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</si>
  <si>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</si>
  <si>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</si>
  <si>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</si>
  <si>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</si>
  <si>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</si>
  <si>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</si>
  <si>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</si>
  <si>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</si>
  <si>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</si>
  <si>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</si>
  <si>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</si>
  <si>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</si>
  <si>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</si>
  <si>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</si>
  <si>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</si>
  <si>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</si>
  <si>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</si>
  <si>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</si>
  <si>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</si>
  <si>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</si>
  <si>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</si>
  <si>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</si>
  <si>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</si>
  <si>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</si>
  <si>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</si>
  <si>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</si>
  <si>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</si>
  <si>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</si>
  <si>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</si>
  <si>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</si>
  <si>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</si>
  <si>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</si>
  <si>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</si>
  <si>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</si>
  <si>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</si>
  <si>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</si>
  <si>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</si>
  <si>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</si>
  <si>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</si>
  <si>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</si>
  <si>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</si>
  <si>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</si>
  <si>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</si>
  <si>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</si>
  <si>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</si>
  <si>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</si>
  <si>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</si>
  <si>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</si>
  <si>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</si>
  <si>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</si>
  <si>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</si>
  <si>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</si>
  <si>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</si>
  <si>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</si>
  <si>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</si>
  <si>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</si>
  <si>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</si>
  <si>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</si>
  <si>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</si>
  <si>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</si>
  <si>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</si>
  <si>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</si>
  <si>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</si>
  <si>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</si>
  <si>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</si>
  <si>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</si>
  <si>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</si>
  <si>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</si>
  <si>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</si>
  <si>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</si>
  <si>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</si>
  <si>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</si>
  <si>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</si>
  <si>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</si>
  <si>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</si>
  <si>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</si>
  <si>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</si>
  <si>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</si>
  <si>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</si>
  <si>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</si>
  <si>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</si>
  <si>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</si>
  <si>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</si>
  <si>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</si>
  <si>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</si>
  <si>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</si>
  <si>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</si>
  <si>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</si>
  <si>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</si>
  <si>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</si>
  <si>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</si>
  <si>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</si>
  <si>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</si>
  <si>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</si>
  <si>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</si>
  <si>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</si>
  <si>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</si>
  <si>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</si>
  <si>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</si>
  <si>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</si>
  <si>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</si>
  <si>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</si>
  <si>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</si>
  <si>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</si>
  <si>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</si>
  <si>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</si>
  <si>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</si>
  <si>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</si>
  <si>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</si>
  <si>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</si>
  <si>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</si>
  <si>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</si>
  <si>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</si>
  <si>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</si>
  <si>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</si>
  <si>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</si>
  <si>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</si>
  <si>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</si>
  <si>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</si>
  <si>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</si>
  <si>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</si>
  <si>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</si>
  <si>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</si>
  <si>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</si>
  <si>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</si>
  <si>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</si>
  <si>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</si>
  <si>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</si>
  <si>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</si>
  <si>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</si>
  <si>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</si>
  <si>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</si>
  <si>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</si>
  <si>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</si>
  <si>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</si>
  <si>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</si>
  <si>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</si>
  <si>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</si>
  <si>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</si>
  <si>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</si>
  <si>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</si>
  <si>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</si>
  <si>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</si>
  <si>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</si>
  <si>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</si>
  <si>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</si>
  <si>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</si>
  <si>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</si>
  <si>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</si>
  <si>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</si>
  <si>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</si>
  <si>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</si>
  <si>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</si>
  <si>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</si>
  <si>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</si>
  <si>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</si>
  <si>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</si>
  <si>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</si>
  <si>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</si>
  <si>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</si>
  <si>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</si>
  <si>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</si>
  <si>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</si>
  <si>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</si>
  <si>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</si>
  <si>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</si>
  <si>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</si>
  <si>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</si>
  <si>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</si>
  <si>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</si>
  <si>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</si>
  <si>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</si>
  <si>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</si>
  <si>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</si>
  <si>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</si>
  <si>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</si>
  <si>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</si>
  <si>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</si>
  <si>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</si>
  <si>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</si>
  <si>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</si>
  <si>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</si>
  <si>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</si>
  <si>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</si>
  <si>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</si>
  <si>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</si>
  <si>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</si>
  <si>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</si>
  <si>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</si>
  <si>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</si>
  <si>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</si>
  <si>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</si>
  <si>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</si>
  <si>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</si>
  <si>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</si>
  <si>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</si>
  <si>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</si>
  <si>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</si>
  <si>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</si>
  <si>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</si>
  <si>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</si>
  <si>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</si>
  <si>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</si>
  <si>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</si>
  <si>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</si>
  <si>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</si>
  <si>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</si>
  <si>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</si>
  <si>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</si>
  <si>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</si>
  <si>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</si>
  <si>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</si>
  <si>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</si>
  <si>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</si>
  <si>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</si>
  <si>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</si>
  <si>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</si>
  <si>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</si>
  <si>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</si>
  <si>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</si>
  <si>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</si>
  <si>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</si>
  <si>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</si>
  <si>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</si>
  <si>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</si>
  <si>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</si>
  <si>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</si>
  <si>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</si>
  <si>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</si>
  <si>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</si>
  <si>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</si>
  <si>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</si>
  <si>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</si>
  <si>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</si>
  <si>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</si>
  <si>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</si>
  <si>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</si>
  <si>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</si>
  <si>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</si>
  <si>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</si>
  <si>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</si>
  <si>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</si>
  <si>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</si>
  <si>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</si>
  <si>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</si>
  <si>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</si>
  <si>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</si>
  <si>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</si>
  <si>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</si>
  <si>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</si>
  <si>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</si>
  <si>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</si>
  <si>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</si>
  <si>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</si>
  <si>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</si>
  <si>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</si>
  <si>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</si>
  <si>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</si>
  <si>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</si>
  <si>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</si>
  <si>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</si>
  <si>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</si>
  <si>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</si>
  <si>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</si>
  <si>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</si>
  <si>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</si>
  <si>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</si>
  <si>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</si>
  <si>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</si>
  <si>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</si>
  <si>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</si>
  <si>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</si>
  <si>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</si>
  <si>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</si>
  <si>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</si>
  <si>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</si>
  <si>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</si>
  <si>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</si>
  <si>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</si>
  <si>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</si>
  <si>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</si>
  <si>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</si>
  <si>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</si>
  <si>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</si>
  <si>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</si>
  <si>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</si>
  <si>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</si>
  <si>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</si>
  <si>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</si>
  <si>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</si>
  <si>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</si>
  <si>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</si>
  <si>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</si>
  <si>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</si>
  <si>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</si>
  <si>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</si>
  <si>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</si>
  <si>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</si>
  <si>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</si>
  <si>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</si>
  <si>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</si>
  <si>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</si>
  <si>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</si>
  <si>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</si>
  <si>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</si>
  <si>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</si>
  <si>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</si>
  <si>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</si>
  <si>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</si>
  <si>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</si>
  <si>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</si>
  <si>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</si>
  <si>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</si>
  <si>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</si>
  <si>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</si>
  <si>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</si>
  <si>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</si>
  <si>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</si>
  <si>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</si>
  <si>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</si>
  <si>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</si>
  <si>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</si>
  <si>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</si>
  <si>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</si>
  <si>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</si>
  <si>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</si>
  <si>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</si>
  <si>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</si>
  <si>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</si>
  <si>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</si>
  <si>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</si>
  <si>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</si>
  <si>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</si>
  <si>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</si>
  <si>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</si>
  <si>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</si>
  <si>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</si>
  <si>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</si>
  <si>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</si>
  <si>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</si>
  <si>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</si>
  <si>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</si>
  <si>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</si>
  <si>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</si>
  <si>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</si>
  <si>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</si>
  <si>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</si>
  <si>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</si>
  <si>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</si>
  <si>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</si>
  <si>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</si>
  <si>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</si>
  <si>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</si>
  <si>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</si>
  <si>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</si>
  <si>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</si>
  <si>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</si>
  <si>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</si>
  <si>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</si>
  <si>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</si>
  <si>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</si>
  <si>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</si>
  <si>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</si>
  <si>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</si>
  <si>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</si>
  <si>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</si>
  <si>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</si>
  <si>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</si>
  <si>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</si>
  <si>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</si>
  <si>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</si>
  <si>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</si>
  <si>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</si>
  <si>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</si>
  <si>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</si>
  <si>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</si>
  <si>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</si>
  <si>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</si>
  <si>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</si>
  <si>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</si>
  <si>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</si>
  <si>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</si>
  <si>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</si>
  <si>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</si>
  <si>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</si>
  <si>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</si>
  <si>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</si>
  <si>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</si>
  <si>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</si>
  <si>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</si>
  <si>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</si>
  <si>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</si>
  <si>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</si>
  <si>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</si>
  <si>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</si>
  <si>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</si>
  <si>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</si>
  <si>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</si>
  <si>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</si>
  <si>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</si>
  <si>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</si>
  <si>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</si>
  <si>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</si>
  <si>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</si>
  <si>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</si>
  <si>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</si>
  <si>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</si>
  <si>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</si>
  <si>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</si>
  <si>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</si>
  <si>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</si>
  <si>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</si>
  <si>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</si>
  <si>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</si>
  <si>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</si>
  <si>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</si>
  <si>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</si>
  <si>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</si>
  <si>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</si>
  <si>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</si>
  <si>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</si>
  <si>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</si>
  <si>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</si>
  <si>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</si>
  <si>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</si>
  <si>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</si>
  <si>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</si>
  <si>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</si>
  <si>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</si>
  <si>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</si>
  <si>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</si>
  <si>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</si>
  <si>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</si>
  <si>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</si>
  <si>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</si>
  <si>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</si>
  <si>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</si>
  <si>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</si>
  <si>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</si>
  <si>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</si>
  <si>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</si>
  <si>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</si>
  <si>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</si>
  <si>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</si>
  <si>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</si>
  <si>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</si>
  <si>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</si>
  <si>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</si>
  <si>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</si>
  <si>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</si>
  <si>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</si>
  <si>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</si>
  <si>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</si>
  <si>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</si>
  <si>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</si>
  <si>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</si>
  <si>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</si>
  <si>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</si>
  <si>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</si>
  <si>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</si>
  <si>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</si>
  <si>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</si>
  <si>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</si>
  <si>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</si>
  <si>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</si>
  <si>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</si>
  <si>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</si>
  <si>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</si>
  <si>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</si>
  <si>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</si>
  <si>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</si>
  <si>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</si>
  <si>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</si>
  <si>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</si>
  <si>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</si>
  <si>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</si>
  <si>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</si>
  <si>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</si>
  <si>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</si>
  <si>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</si>
  <si>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</si>
  <si>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</si>
  <si>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</si>
  <si>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</si>
  <si>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</si>
  <si>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</si>
  <si>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</si>
  <si>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</si>
  <si>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</si>
  <si>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</si>
  <si>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</si>
  <si>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</si>
  <si>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</si>
  <si>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</si>
  <si>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</si>
  <si>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</si>
  <si>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</si>
  <si>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</si>
  <si>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</si>
  <si>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</si>
  <si>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</si>
  <si>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</si>
  <si>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</si>
  <si>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</si>
  <si>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</si>
  <si>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</si>
  <si>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</si>
  <si>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</si>
  <si>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</si>
  <si>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</si>
  <si>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</si>
  <si>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</si>
  <si>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</si>
  <si>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</si>
  <si>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</si>
  <si>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</si>
  <si>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</si>
  <si>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</si>
  <si>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</si>
  <si>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</si>
  <si>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</si>
  <si>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</si>
  <si>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</si>
  <si>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</si>
  <si>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</si>
  <si>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</si>
  <si>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</si>
  <si>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</si>
  <si>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</si>
  <si>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</si>
  <si>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</si>
  <si>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</si>
  <si>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</si>
  <si>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</si>
  <si>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</si>
  <si>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</si>
  <si>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</si>
  <si>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</si>
  <si>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</si>
  <si>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</si>
  <si>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</si>
  <si>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</si>
  <si>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</si>
  <si>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</si>
  <si>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</si>
  <si>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</si>
  <si>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</si>
  <si>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</si>
  <si>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</si>
  <si>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</si>
  <si>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</si>
  <si>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</si>
  <si>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</si>
  <si>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</si>
  <si>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</si>
  <si>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</si>
  <si>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</si>
  <si>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</si>
  <si>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</si>
  <si>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</si>
  <si>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</si>
  <si>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</si>
  <si>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</si>
  <si>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</si>
  <si>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</si>
  <si>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</si>
  <si>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</si>
  <si>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</si>
  <si>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</si>
  <si>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</si>
  <si>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</si>
  <si>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</si>
  <si>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</si>
  <si>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</si>
  <si>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</si>
  <si>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</si>
  <si>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</si>
  <si>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</si>
  <si>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</si>
  <si>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</si>
  <si>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</si>
  <si>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</si>
  <si>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</si>
  <si>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</si>
  <si>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</si>
  <si>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</si>
  <si>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</si>
  <si>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</si>
  <si>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</si>
  <si>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</si>
  <si>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</si>
  <si>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</si>
  <si>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</si>
  <si>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</si>
  <si>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</si>
  <si>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</si>
  <si>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</si>
  <si>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</si>
  <si>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</si>
  <si>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</si>
  <si>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</si>
  <si>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</si>
  <si>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</si>
  <si>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</si>
  <si>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</si>
  <si>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</si>
  <si>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</si>
  <si>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</si>
  <si>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</si>
  <si>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</si>
  <si>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</si>
  <si>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</si>
  <si>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</si>
  <si>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</si>
  <si>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</si>
  <si>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</si>
  <si>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</si>
  <si>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</si>
  <si>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</si>
  <si>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</si>
  <si>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</si>
  <si>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</si>
  <si>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</si>
  <si>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</si>
  <si>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</si>
  <si>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</si>
  <si>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</si>
  <si>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</si>
  <si>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</si>
  <si>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</si>
  <si>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</si>
  <si>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</si>
  <si>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</si>
  <si>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</si>
  <si>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</si>
  <si>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</si>
  <si>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</si>
  <si>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</si>
  <si>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</si>
  <si>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</si>
  <si>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</si>
  <si>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</si>
  <si>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</si>
  <si>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</si>
  <si>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</si>
  <si>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</si>
  <si>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</si>
  <si>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</si>
  <si>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</si>
  <si>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</si>
  <si>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</si>
  <si>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</si>
  <si>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</si>
  <si>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</si>
  <si>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</si>
  <si>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</si>
  <si>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</si>
  <si>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</si>
  <si>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</si>
  <si>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</si>
  <si>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</si>
  <si>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</si>
  <si>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</si>
  <si>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</si>
  <si>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</si>
  <si>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</si>
  <si>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</si>
  <si>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</si>
  <si>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</si>
  <si>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</si>
  <si>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</si>
  <si>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</si>
  <si>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</si>
  <si>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</si>
  <si>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</si>
  <si>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</si>
  <si>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</si>
  <si>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</si>
  <si>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</si>
  <si>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</si>
  <si>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</si>
  <si>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</si>
  <si>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</si>
  <si>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</si>
  <si>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</si>
  <si>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</si>
  <si>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</si>
  <si>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</si>
  <si>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</si>
  <si>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</si>
  <si>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</si>
  <si>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</si>
  <si>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</si>
  <si>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</si>
  <si>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</si>
  <si>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</si>
  <si>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</si>
  <si>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</si>
  <si>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</si>
  <si>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</si>
  <si>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</si>
  <si>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</si>
  <si>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</si>
  <si>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</si>
  <si>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</si>
  <si>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</si>
  <si>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</si>
  <si>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</si>
  <si>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</si>
  <si>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</si>
  <si>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</si>
  <si>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</si>
  <si>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</si>
  <si>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</si>
  <si>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</si>
  <si>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</si>
  <si>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</si>
  <si>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</si>
  <si>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</si>
  <si>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</si>
  <si>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</si>
  <si>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</si>
  <si>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</si>
  <si>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</si>
  <si>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</si>
  <si>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</si>
  <si>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</si>
  <si>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</si>
  <si>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</si>
  <si>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</si>
  <si>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</si>
  <si>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</si>
  <si>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</si>
  <si>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</si>
  <si>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</si>
  <si>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</si>
  <si>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</si>
  <si>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</si>
  <si>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</si>
  <si>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</si>
  <si>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</si>
  <si>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</si>
  <si>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</si>
  <si>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</si>
  <si>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</si>
  <si>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</si>
  <si>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</si>
  <si>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</si>
  <si>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</si>
  <si>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</si>
  <si>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</si>
  <si>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</si>
  <si>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</si>
  <si>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</si>
  <si>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</si>
  <si>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</si>
  <si>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</si>
  <si>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</si>
  <si>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</si>
  <si>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</si>
  <si>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</si>
  <si>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</si>
  <si>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</si>
  <si>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</si>
  <si>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</si>
  <si>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</si>
  <si>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</si>
  <si>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</si>
  <si>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</si>
  <si>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</si>
  <si>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</si>
  <si>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</si>
  <si>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</si>
  <si>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</si>
  <si>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</si>
  <si>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</si>
  <si>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</si>
  <si>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</si>
  <si>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</si>
  <si>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</si>
  <si>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</si>
  <si>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</si>
  <si>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</si>
  <si>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</si>
  <si>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</si>
  <si>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</si>
  <si>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</si>
  <si>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</si>
  <si>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</si>
  <si>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</si>
  <si>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</si>
  <si>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</si>
  <si>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</si>
  <si>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</si>
  <si>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</si>
  <si>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</si>
  <si>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</si>
  <si>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</si>
  <si>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</si>
  <si>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</si>
  <si>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</si>
  <si>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</si>
  <si>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</si>
  <si>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</si>
  <si>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</si>
  <si>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</si>
  <si>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</si>
  <si>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</si>
  <si>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</si>
  <si>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</si>
  <si>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</si>
  <si>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</si>
  <si>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</si>
  <si>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</si>
  <si>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</si>
  <si>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</si>
  <si>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</si>
  <si>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</si>
  <si>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</si>
  <si>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</si>
  <si>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</si>
  <si>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</si>
  <si>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</si>
  <si>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</si>
  <si>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</si>
  <si>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</si>
  <si>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</si>
  <si>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</si>
  <si>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</si>
  <si>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</si>
  <si>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</si>
  <si>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</si>
  <si>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</si>
  <si>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</si>
  <si>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</si>
  <si>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</si>
  <si>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</si>
  <si>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</si>
  <si>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</si>
  <si>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</si>
  <si>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</si>
  <si>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</si>
  <si>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</si>
  <si>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</si>
  <si>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</si>
  <si>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</si>
  <si>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</si>
  <si>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</si>
  <si>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</si>
  <si>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</si>
  <si>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</si>
  <si>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</si>
  <si>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</si>
  <si>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</si>
  <si>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</si>
  <si>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</si>
  <si>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</si>
  <si>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</si>
  <si>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</si>
  <si>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</si>
  <si>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</si>
  <si>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</si>
  <si>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</si>
  <si>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</si>
  <si>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</si>
  <si>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</si>
  <si>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</si>
  <si>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</si>
  <si>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</si>
  <si>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</si>
  <si>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</si>
  <si>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</si>
  <si>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</si>
  <si>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</si>
  <si>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</si>
  <si>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</si>
  <si>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</si>
  <si>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</si>
  <si>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</si>
  <si>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</si>
  <si>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</si>
  <si>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</si>
  <si>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</si>
  <si>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</si>
  <si>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</si>
  <si>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</si>
  <si>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</si>
  <si>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</si>
  <si>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</si>
  <si>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</si>
  <si>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</si>
  <si>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</si>
  <si>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</si>
  <si>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</si>
  <si>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</si>
  <si>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</si>
  <si>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</si>
  <si>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</si>
  <si>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</si>
  <si>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</si>
  <si>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</si>
  <si>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</si>
  <si>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</si>
  <si>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</si>
  <si>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</si>
  <si>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</si>
  <si>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</si>
  <si>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</si>
  <si>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</si>
  <si>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</si>
  <si>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</si>
  <si>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</si>
  <si>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</si>
  <si>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</si>
  <si>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</si>
  <si>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</si>
  <si>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</si>
  <si>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</si>
  <si>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</si>
  <si>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</si>
  <si>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</si>
  <si>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</si>
  <si>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</si>
  <si>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</si>
  <si>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</si>
  <si>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</si>
  <si>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</si>
  <si>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</si>
  <si>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</si>
  <si>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</si>
  <si>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</si>
  <si>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</si>
  <si>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</si>
  <si>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</si>
  <si>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</si>
  <si>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</si>
  <si>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</si>
  <si>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</si>
  <si>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</si>
  <si>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</si>
  <si>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</si>
  <si>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</si>
  <si>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</si>
  <si>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</si>
  <si>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</si>
  <si>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</si>
  <si>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</si>
  <si>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</si>
  <si>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</si>
  <si>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</si>
  <si>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</si>
  <si>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</si>
  <si>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</si>
  <si>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</si>
  <si>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</si>
  <si>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</si>
  <si>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</si>
  <si>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</si>
  <si>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</si>
  <si>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</si>
  <si>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</si>
  <si>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</si>
  <si>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</si>
  <si>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</si>
  <si>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</si>
  <si>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</si>
  <si>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</si>
  <si>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</si>
  <si>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</si>
  <si>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</si>
  <si>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</si>
  <si>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</si>
  <si>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</si>
  <si>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</si>
  <si>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</si>
  <si>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</si>
  <si>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</si>
  <si>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</si>
  <si>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</si>
  <si>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</si>
  <si>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</si>
  <si>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</si>
  <si>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</si>
  <si>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</si>
  <si>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</si>
  <si>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</si>
  <si>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</si>
  <si>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</si>
  <si>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</si>
  <si>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</si>
  <si>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</si>
  <si>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</si>
  <si>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</si>
  <si>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</si>
  <si>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</si>
  <si>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</si>
  <si>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</si>
  <si>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</si>
  <si>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</si>
  <si>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</si>
  <si>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</si>
  <si>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</si>
  <si>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</si>
  <si>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</si>
  <si>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</si>
  <si>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</si>
  <si>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</si>
  <si>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</si>
  <si>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</si>
  <si>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</si>
  <si>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</si>
  <si>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</si>
  <si>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</si>
  <si>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</si>
  <si>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</si>
  <si>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</si>
  <si>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</si>
  <si>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</si>
  <si>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</si>
  <si>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</si>
  <si>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</si>
  <si>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</si>
  <si>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</si>
  <si>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</si>
  <si>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</si>
  <si>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</si>
  <si>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</si>
  <si>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</si>
  <si>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</si>
  <si>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</si>
  <si>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</si>
  <si>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</si>
  <si>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</si>
  <si>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</si>
  <si>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</si>
  <si>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</si>
  <si>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</si>
  <si>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</si>
  <si>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</si>
  <si>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</si>
  <si>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</si>
  <si>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</si>
  <si>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</si>
  <si>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</si>
  <si>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</si>
  <si>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</si>
  <si>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</si>
  <si>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</si>
  <si>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</si>
  <si>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</si>
  <si>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</si>
  <si>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</si>
  <si>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</si>
  <si>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</si>
  <si>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</si>
  <si>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</si>
  <si>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</si>
  <si>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</si>
  <si>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</si>
  <si>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</si>
  <si>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</si>
  <si>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</si>
  <si>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</si>
  <si>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</si>
  <si>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</si>
  <si>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</si>
  <si>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</si>
  <si>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</si>
  <si>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</si>
  <si>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</si>
  <si>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</si>
  <si>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</si>
  <si>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</si>
  <si>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</si>
  <si>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</si>
  <si>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</si>
  <si>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</si>
  <si>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</si>
  <si>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</si>
  <si>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</si>
  <si>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</si>
  <si>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</si>
  <si>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</si>
  <si>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</si>
  <si>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</si>
  <si>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</si>
  <si>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</si>
  <si>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</si>
  <si>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</si>
  <si>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</si>
  <si>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</si>
  <si>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</si>
  <si>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</si>
  <si>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</si>
  <si>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</si>
  <si>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</si>
  <si>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</si>
  <si>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</si>
  <si>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</si>
  <si>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</si>
  <si>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</si>
  <si>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</si>
  <si>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</si>
  <si>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</si>
  <si>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</si>
  <si>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</si>
  <si>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</si>
  <si>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</si>
  <si>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</si>
  <si>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</si>
  <si>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</si>
  <si>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</si>
  <si>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</si>
  <si>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</si>
  <si>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</si>
  <si>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</si>
  <si>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</si>
  <si>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</si>
  <si>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</si>
  <si>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</si>
  <si>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</si>
  <si>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</si>
  <si>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</si>
  <si>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</si>
  <si>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</si>
  <si>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</si>
  <si>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</si>
  <si>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</si>
  <si>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</si>
  <si>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</si>
  <si>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</si>
  <si>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</si>
  <si>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</si>
  <si>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</si>
  <si>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</si>
  <si>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</si>
  <si>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</si>
  <si>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</si>
  <si>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</si>
  <si>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</si>
  <si>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</si>
  <si>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</si>
  <si>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</si>
  <si>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</si>
  <si>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</si>
  <si>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</si>
  <si>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</si>
  <si>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</si>
  <si>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</si>
  <si>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</si>
  <si>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</si>
  <si>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</si>
  <si>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</si>
  <si>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</si>
  <si>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</si>
  <si>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</si>
  <si>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</si>
  <si>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</si>
  <si>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</si>
  <si>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</si>
  <si>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</si>
  <si>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</si>
  <si>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</si>
  <si>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</si>
  <si>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</si>
  <si>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</si>
  <si>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</si>
  <si>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</si>
  <si>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</si>
  <si>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</si>
  <si>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</si>
  <si>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</si>
  <si>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</si>
  <si>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</si>
  <si>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</si>
  <si>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</si>
  <si>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</si>
  <si>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</si>
  <si>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</si>
  <si>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</si>
  <si>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</si>
  <si>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</si>
  <si>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</si>
  <si>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</si>
  <si>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</si>
  <si>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</si>
  <si>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</si>
  <si>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</si>
  <si>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</si>
  <si>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</si>
  <si>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</si>
  <si>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</si>
  <si>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</si>
  <si>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</si>
  <si>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</si>
  <si>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</si>
  <si>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</si>
  <si>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</si>
  <si>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</si>
  <si>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</si>
  <si>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</si>
  <si>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</si>
  <si>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</si>
  <si>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</si>
  <si>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</si>
  <si>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</si>
  <si>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</si>
  <si>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</si>
  <si>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</si>
  <si>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</si>
  <si>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</si>
  <si>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</si>
  <si>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</si>
  <si>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</si>
  <si>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</si>
  <si>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</si>
  <si>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</si>
  <si>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</si>
  <si>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</si>
  <si>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</si>
  <si>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</si>
  <si>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</si>
  <si>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</si>
  <si>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</si>
  <si>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</si>
  <si>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</si>
  <si>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</si>
  <si>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</si>
  <si>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</si>
  <si>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</si>
  <si>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</si>
  <si>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</si>
  <si>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</si>
  <si>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</si>
  <si>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</si>
  <si>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</si>
  <si>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</si>
  <si>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</si>
  <si>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</si>
  <si>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</si>
  <si>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</si>
  <si>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</si>
  <si>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</si>
  <si>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</si>
  <si>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</si>
  <si>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</si>
  <si>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</si>
  <si>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</si>
  <si>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</si>
  <si>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</si>
  <si>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</si>
  <si>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</si>
  <si>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</si>
  <si>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</si>
  <si>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</si>
  <si>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</si>
  <si>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</si>
  <si>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</si>
  <si>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</si>
  <si>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</si>
  <si>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</si>
  <si>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</si>
  <si>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</si>
  <si>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</si>
  <si>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</si>
  <si>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</si>
  <si>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</si>
  <si>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</si>
  <si>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</si>
  <si>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</si>
  <si>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</si>
  <si>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</si>
  <si>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</si>
  <si>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</si>
  <si>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</si>
  <si>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</si>
  <si>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</si>
  <si>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</si>
  <si>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</si>
  <si>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</si>
  <si>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</si>
  <si>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</si>
  <si>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</si>
  <si>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</si>
  <si>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</si>
  <si>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</si>
  <si>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</si>
  <si>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</si>
  <si>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</si>
  <si>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</si>
  <si>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</si>
  <si>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</si>
  <si>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</si>
  <si>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</si>
  <si>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</si>
  <si>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</si>
  <si>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</si>
  <si>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</si>
  <si>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</si>
  <si>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</si>
  <si>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</si>
  <si>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</si>
  <si>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</si>
  <si>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</si>
  <si>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</si>
  <si>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</si>
  <si>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</si>
  <si>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</si>
  <si>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</si>
  <si>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</si>
  <si>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</si>
  <si>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</si>
  <si>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</si>
  <si>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</si>
  <si>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</si>
  <si>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</si>
  <si>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</si>
  <si>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</si>
  <si>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</si>
  <si>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</si>
  <si>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</si>
  <si>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</si>
  <si>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</si>
  <si>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</si>
  <si>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</si>
  <si>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</si>
  <si>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</si>
  <si>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</si>
  <si>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</si>
  <si>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</si>
  <si>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</si>
  <si>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</si>
  <si>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</si>
  <si>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</si>
  <si>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</si>
  <si>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</si>
  <si>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</si>
  <si>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</si>
  <si>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</si>
  <si>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</si>
  <si>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</si>
  <si>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</si>
  <si>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</si>
  <si>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</si>
  <si>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</si>
  <si>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</si>
  <si>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</si>
  <si>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</si>
  <si>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</si>
  <si>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</si>
  <si>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</si>
  <si>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</si>
  <si>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</si>
  <si>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</si>
  <si>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</si>
  <si>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</si>
  <si>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</si>
  <si>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</si>
  <si>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</si>
  <si>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</si>
  <si>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</si>
  <si>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</si>
  <si>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</si>
  <si>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</si>
  <si>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</si>
  <si>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</si>
  <si>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</si>
  <si>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</si>
  <si>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</si>
  <si>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</si>
  <si>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</si>
  <si>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</si>
  <si>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</si>
  <si>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</si>
  <si>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</si>
  <si>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</si>
  <si>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</si>
  <si>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</si>
  <si>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</si>
  <si>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</si>
  <si>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</si>
  <si>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</si>
  <si>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</si>
  <si>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</si>
  <si>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</si>
  <si>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</si>
  <si>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</si>
  <si>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</si>
  <si>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</si>
  <si>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</si>
  <si>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</si>
  <si>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</si>
  <si>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</si>
  <si>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</si>
  <si>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</si>
  <si>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</si>
  <si>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</si>
  <si>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</si>
  <si>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</si>
  <si>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</si>
  <si>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</si>
  <si>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</si>
  <si>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</si>
  <si>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</si>
  <si>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</si>
  <si>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</si>
  <si>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</si>
  <si>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</si>
  <si>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</si>
  <si>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</si>
  <si>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</si>
  <si>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</si>
  <si>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</si>
  <si>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</si>
  <si>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</si>
  <si>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</si>
  <si>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</si>
  <si>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</si>
  <si>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</si>
  <si>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</si>
  <si>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</si>
  <si>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</si>
  <si>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</si>
  <si>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</si>
  <si>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</si>
  <si>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</si>
  <si>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</si>
  <si>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</si>
  <si>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</si>
  <si>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</si>
  <si>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</si>
  <si>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</si>
  <si>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</si>
  <si>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</si>
  <si>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</si>
  <si>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</si>
  <si>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</si>
  <si>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</si>
  <si>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</si>
  <si>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</si>
  <si>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</si>
  <si>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</si>
  <si>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</si>
  <si>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</si>
  <si>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</si>
  <si>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</si>
  <si>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</si>
  <si>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</si>
  <si>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</si>
  <si>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</si>
  <si>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</si>
  <si>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</si>
  <si>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</si>
  <si>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</si>
  <si>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</si>
  <si>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</si>
  <si>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</si>
  <si>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</si>
  <si>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</si>
  <si>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</si>
  <si>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</si>
  <si>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</si>
  <si>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</si>
  <si>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</si>
  <si>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</si>
  <si>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</si>
  <si>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</si>
  <si>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</si>
  <si>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</si>
  <si>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</si>
  <si>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</si>
  <si>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</si>
  <si>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</si>
  <si>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</si>
  <si>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</si>
  <si>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</si>
  <si>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</si>
  <si>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</si>
  <si>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</si>
  <si>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</si>
  <si>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</si>
  <si>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</si>
  <si>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</si>
  <si>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</si>
  <si>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</si>
  <si>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</si>
  <si>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</si>
  <si>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</si>
  <si>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</si>
  <si>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</si>
  <si>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</si>
  <si>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</si>
  <si>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</si>
  <si>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</si>
  <si>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</si>
  <si>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</si>
  <si>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</si>
  <si>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</si>
  <si>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</si>
  <si>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</si>
  <si>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</si>
  <si>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</si>
  <si>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</si>
  <si>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</si>
  <si>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</si>
  <si>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</si>
  <si>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</si>
  <si>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</si>
  <si>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</si>
  <si>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</si>
  <si>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</si>
  <si>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</si>
  <si>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</si>
  <si>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</si>
  <si>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</si>
  <si>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</si>
  <si>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</si>
  <si>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</si>
  <si>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</si>
  <si>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</si>
  <si>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</si>
  <si>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</si>
  <si>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</si>
  <si>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</si>
  <si>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</si>
  <si>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</si>
  <si>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</si>
  <si>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</si>
  <si>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</si>
  <si>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</si>
  <si>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</si>
  <si>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</si>
  <si>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</si>
  <si>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</si>
  <si>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</si>
  <si>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</si>
  <si>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</si>
  <si>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</si>
  <si>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</si>
  <si>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</si>
  <si>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</si>
  <si>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</si>
  <si>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</si>
  <si>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</si>
  <si>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</si>
  <si>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</si>
  <si>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</si>
  <si>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</si>
  <si>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</si>
  <si>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</si>
  <si>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</si>
  <si>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</si>
  <si>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</si>
  <si>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</si>
  <si>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</si>
  <si>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</si>
  <si>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</si>
  <si>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</si>
  <si>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</si>
  <si>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</si>
  <si>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</si>
  <si>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</si>
  <si>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</si>
  <si>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</si>
  <si>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</si>
  <si>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</si>
  <si>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</si>
  <si>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</si>
  <si>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</si>
  <si>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</si>
  <si>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</si>
  <si>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</si>
  <si>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</si>
  <si>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</si>
  <si>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</si>
  <si>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</si>
  <si>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</si>
  <si>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</si>
  <si>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</si>
  <si>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</si>
  <si>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</si>
  <si>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</si>
  <si>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</si>
  <si>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</si>
  <si>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</si>
  <si>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</si>
  <si>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</si>
  <si>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</si>
  <si>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</si>
  <si>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</si>
  <si>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</si>
  <si>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</si>
  <si>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</si>
  <si>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</si>
  <si>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</si>
  <si>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</si>
  <si>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</si>
  <si>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</si>
  <si>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</si>
  <si>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</si>
  <si>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</si>
  <si>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</si>
  <si>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</si>
  <si>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</si>
  <si>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</si>
  <si>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</si>
  <si>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</si>
  <si>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</si>
  <si>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</si>
  <si>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</si>
  <si>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</si>
  <si>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</si>
  <si>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</si>
  <si>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</si>
  <si>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</si>
  <si>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</si>
  <si>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</si>
  <si>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</si>
  <si>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</si>
  <si>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</si>
  <si>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</si>
  <si>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</si>
  <si>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</si>
  <si>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</si>
  <si>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</si>
  <si>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</si>
  <si>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</si>
  <si>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</si>
  <si>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</si>
  <si>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</si>
  <si>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</si>
  <si>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</si>
  <si>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</si>
  <si>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</si>
  <si>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</si>
  <si>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</si>
  <si>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</si>
  <si>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</si>
  <si>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</si>
  <si>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</si>
  <si>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</si>
  <si>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</si>
  <si>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</si>
  <si>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</si>
  <si>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</si>
  <si>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</si>
  <si>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</si>
  <si>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</si>
  <si>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</si>
  <si>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</si>
  <si>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</si>
  <si>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</si>
  <si>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</si>
  <si>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</si>
  <si>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</si>
  <si>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</si>
  <si>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</si>
  <si>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</si>
  <si>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</si>
  <si>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</si>
  <si>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</si>
  <si>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</si>
  <si>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</si>
  <si>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</si>
  <si>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</si>
  <si>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</si>
  <si>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</si>
  <si>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</si>
  <si>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</si>
  <si>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</si>
  <si>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</si>
  <si>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</si>
  <si>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</si>
  <si>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</si>
  <si>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</si>
  <si>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</si>
  <si>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</si>
  <si>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</si>
  <si>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</si>
  <si>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</si>
  <si>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</si>
  <si>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</si>
  <si>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</si>
  <si>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</si>
  <si>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</si>
  <si>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</si>
  <si>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</si>
  <si>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</si>
  <si>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</si>
  <si>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</si>
  <si>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</si>
  <si>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</si>
  <si>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</si>
  <si>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</si>
  <si>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</si>
  <si>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</si>
  <si>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</si>
  <si>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</si>
  <si>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</si>
  <si>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</si>
  <si>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</si>
  <si>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</si>
  <si>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</si>
  <si>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</si>
  <si>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</si>
  <si>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</si>
  <si>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</si>
  <si>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</si>
  <si>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</si>
  <si>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</si>
  <si>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</si>
  <si>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</si>
  <si>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</si>
  <si>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</si>
  <si>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</si>
  <si>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</si>
  <si>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</si>
  <si>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</si>
  <si>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</si>
  <si>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</si>
  <si>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</si>
  <si>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</si>
  <si>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</si>
  <si>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</si>
  <si>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</si>
  <si>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</si>
  <si>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</si>
  <si>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</si>
  <si>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</si>
  <si>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</si>
  <si>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</si>
  <si>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</si>
  <si>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</si>
  <si>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</si>
  <si>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</si>
  <si>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</si>
  <si>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</si>
  <si>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</si>
  <si>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</si>
  <si>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</si>
  <si>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</si>
  <si>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</si>
  <si>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</si>
  <si>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</si>
  <si>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</si>
  <si>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</si>
  <si>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</si>
  <si>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</si>
  <si>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</si>
  <si>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</si>
  <si>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</si>
  <si>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</si>
  <si>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</si>
  <si>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</si>
  <si>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</si>
  <si>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</si>
  <si>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</si>
  <si>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</si>
  <si>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</si>
  <si>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</si>
  <si>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</si>
  <si>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</si>
  <si>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</si>
  <si>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</si>
  <si>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</si>
  <si>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</si>
  <si>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</si>
  <si>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</si>
  <si>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</si>
  <si>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</si>
  <si>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</si>
  <si>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</si>
  <si>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</si>
  <si>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</si>
  <si>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</si>
  <si>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</si>
  <si>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</si>
  <si>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</si>
  <si>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</si>
  <si>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</si>
  <si>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</si>
  <si>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</si>
  <si>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</si>
  <si>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</si>
  <si>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</si>
  <si>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</si>
  <si>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</si>
  <si>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</si>
  <si>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</si>
  <si>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</si>
  <si>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</si>
  <si>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</si>
  <si>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</si>
  <si>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</si>
  <si>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</si>
  <si>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</si>
  <si>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</si>
  <si>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</si>
  <si>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</si>
  <si>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</si>
  <si>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</si>
  <si>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</si>
  <si>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</si>
  <si>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</si>
  <si>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</si>
  <si>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</si>
  <si>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</si>
  <si>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</si>
  <si>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</si>
  <si>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</si>
  <si>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</si>
  <si>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</si>
  <si>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</si>
  <si>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</si>
  <si>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</si>
  <si>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</si>
  <si>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</si>
  <si>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</si>
  <si>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</si>
  <si>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</si>
  <si>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</si>
  <si>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</si>
  <si>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</si>
  <si>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</si>
  <si>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</si>
  <si>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</si>
  <si>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</si>
  <si>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</si>
  <si>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</si>
  <si>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</si>
  <si>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</si>
  <si>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</si>
  <si>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</si>
  <si>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</si>
  <si>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</si>
  <si>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</si>
  <si>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</si>
  <si>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</si>
  <si>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</si>
  <si>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</si>
  <si>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</si>
  <si>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</si>
  <si>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</si>
  <si>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</si>
  <si>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</si>
  <si>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</si>
  <si>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</si>
  <si>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</si>
  <si>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</si>
  <si>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</si>
  <si>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</si>
  <si>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</si>
  <si>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</si>
  <si>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</si>
  <si>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</si>
  <si>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</si>
  <si>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</si>
  <si>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</si>
  <si>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</si>
  <si>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</si>
  <si>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</si>
  <si>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</si>
  <si>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</si>
  <si>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</si>
  <si>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</si>
  <si>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</si>
  <si>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</si>
  <si>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</si>
  <si>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</si>
  <si>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</si>
  <si>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</si>
  <si>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</si>
  <si>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</si>
  <si>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</si>
  <si>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</si>
  <si>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</si>
  <si>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</si>
  <si>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</si>
  <si>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</si>
  <si>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</si>
  <si>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</si>
  <si>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</si>
  <si>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</si>
  <si>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</si>
  <si>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</si>
  <si>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</si>
  <si>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</si>
  <si>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</si>
  <si>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</si>
  <si>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</si>
  <si>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</si>
  <si>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</si>
  <si>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</si>
  <si>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</si>
  <si>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</si>
  <si>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</si>
  <si>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</si>
  <si>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</si>
  <si>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</si>
  <si>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</si>
  <si>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</si>
  <si>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</si>
  <si>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</si>
  <si>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</si>
  <si>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</si>
  <si>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</si>
  <si>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</si>
  <si>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</si>
  <si>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</si>
  <si>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</si>
  <si>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</si>
  <si>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</si>
  <si>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</si>
  <si>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</si>
  <si>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</si>
  <si>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</si>
  <si>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</si>
  <si>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</si>
  <si>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</si>
  <si>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</si>
  <si>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</si>
  <si>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</si>
  <si>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</si>
  <si>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</si>
  <si>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</si>
  <si>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</si>
  <si>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</si>
  <si>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</si>
  <si>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</si>
  <si>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</si>
  <si>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</si>
  <si>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</si>
  <si>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</si>
  <si>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</si>
  <si>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</si>
  <si>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</si>
  <si>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</si>
  <si>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</si>
  <si>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</si>
  <si>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</si>
  <si>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</si>
  <si>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</si>
  <si>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</si>
  <si>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</si>
  <si>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</si>
  <si>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</si>
  <si>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</si>
  <si>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</si>
  <si>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</si>
  <si>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</si>
  <si>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</si>
  <si>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</si>
  <si>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</si>
  <si>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</si>
  <si>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</si>
  <si>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</si>
  <si>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</si>
  <si>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</si>
  <si>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</si>
  <si>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</si>
  <si>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</si>
  <si>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</si>
  <si>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</si>
  <si>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</si>
  <si>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</si>
  <si>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</si>
  <si>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</si>
  <si>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</si>
  <si>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</si>
  <si>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</si>
  <si>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</si>
  <si>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</si>
  <si>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</si>
  <si>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</si>
  <si>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</si>
  <si>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</si>
  <si>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</si>
  <si>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</si>
  <si>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</si>
  <si>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</si>
  <si>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</si>
  <si>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</si>
  <si>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</si>
  <si>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</si>
  <si>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</si>
  <si>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</si>
  <si>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</si>
  <si>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</si>
  <si>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</si>
  <si>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</si>
  <si>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</si>
  <si>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</si>
  <si>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</si>
  <si>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</si>
  <si>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</si>
  <si>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</si>
  <si>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</si>
  <si>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</si>
  <si>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</si>
  <si>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</si>
  <si>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</si>
  <si>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</si>
  <si>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</si>
  <si>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</si>
  <si>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</si>
  <si>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</si>
  <si>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</si>
  <si>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</si>
  <si>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</si>
  <si>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</si>
  <si>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</si>
  <si>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</si>
  <si>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</si>
  <si>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</si>
  <si>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</si>
  <si>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</si>
  <si>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</si>
  <si>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</si>
  <si>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</si>
  <si>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</si>
  <si>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</si>
  <si>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</si>
  <si>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</si>
  <si>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</si>
  <si>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</si>
  <si>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</si>
  <si>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</si>
  <si>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</si>
  <si>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</si>
  <si>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</si>
  <si>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</si>
  <si>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</si>
  <si>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</si>
  <si>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</si>
  <si>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</si>
  <si>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</si>
  <si>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</si>
  <si>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</si>
  <si>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</si>
  <si>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</si>
  <si>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</si>
  <si>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</si>
  <si>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</si>
  <si>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</si>
  <si>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</si>
  <si>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</si>
  <si>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</si>
  <si>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</si>
  <si>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</si>
  <si>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</si>
  <si>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</si>
  <si>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</si>
  <si>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</si>
  <si>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</si>
  <si>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</si>
  <si>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</si>
  <si>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</si>
  <si>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</si>
  <si>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</si>
  <si>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</si>
  <si>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</si>
  <si>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</si>
  <si>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</si>
  <si>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</si>
  <si>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</si>
  <si>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</si>
  <si>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</si>
  <si>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</si>
  <si>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</si>
  <si>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</si>
  <si>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</si>
  <si>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</si>
  <si>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</si>
  <si>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</si>
  <si>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</si>
  <si>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</si>
  <si>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</si>
  <si>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</si>
  <si>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</si>
  <si>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</si>
  <si>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</si>
  <si>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</si>
  <si>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</si>
  <si>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</si>
  <si>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</si>
  <si>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</si>
  <si>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</si>
  <si>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</si>
  <si>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</si>
  <si>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</si>
  <si>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</si>
  <si>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</si>
  <si>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</si>
  <si>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</si>
  <si>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</si>
  <si>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</si>
  <si>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</si>
  <si>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</si>
  <si>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</si>
  <si>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</si>
  <si>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</si>
  <si>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</si>
  <si>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</si>
  <si>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</si>
  <si>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</si>
  <si>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</si>
  <si>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</si>
  <si>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</si>
  <si>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</si>
  <si>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</si>
  <si>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</si>
  <si>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</si>
  <si>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</si>
  <si>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</si>
  <si>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</si>
  <si>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</si>
  <si>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</si>
  <si>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</si>
  <si>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</si>
  <si>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</si>
  <si>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</si>
  <si>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</si>
  <si>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</si>
  <si>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</si>
  <si>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</si>
  <si>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</si>
  <si>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</si>
  <si>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</si>
  <si>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</si>
  <si>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</si>
  <si>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</si>
  <si>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</si>
  <si>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</si>
  <si>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</si>
  <si>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</si>
  <si>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</si>
  <si>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</si>
  <si>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</si>
  <si>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</si>
  <si>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</si>
  <si>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</si>
  <si>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</si>
  <si>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</si>
  <si>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</si>
  <si>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</si>
  <si>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</si>
  <si>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</si>
  <si>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</si>
  <si>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</si>
  <si>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</si>
  <si>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</si>
  <si>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</si>
  <si>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</si>
  <si>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</si>
  <si>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</si>
  <si>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</si>
  <si>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</si>
  <si>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</si>
  <si>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</si>
  <si>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</si>
  <si>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</si>
  <si>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</si>
  <si>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</si>
  <si>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</si>
  <si>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</si>
  <si>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</si>
  <si>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</si>
  <si>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</si>
  <si>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</si>
  <si>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</si>
  <si>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</si>
  <si>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</si>
  <si>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</si>
  <si>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</si>
  <si>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</si>
  <si>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</si>
  <si>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</si>
  <si>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</si>
  <si>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</si>
  <si>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</si>
  <si>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</si>
  <si>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</si>
  <si>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</si>
  <si>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</si>
  <si>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</si>
  <si>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</si>
  <si>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</si>
  <si>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</si>
  <si>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</si>
  <si>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</si>
  <si>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</si>
  <si>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</si>
  <si>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</si>
  <si>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</si>
  <si>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</si>
  <si>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</si>
  <si>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</si>
  <si>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</si>
  <si>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</si>
  <si>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</si>
  <si>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</si>
  <si>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</si>
  <si>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</si>
  <si>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</si>
  <si>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</si>
  <si>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</si>
  <si>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</si>
  <si>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</si>
  <si>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</si>
  <si>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</si>
  <si>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</si>
  <si>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</si>
  <si>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</si>
  <si>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</si>
  <si>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</si>
  <si>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</si>
  <si>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</si>
  <si>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</si>
  <si>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</si>
  <si>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</si>
  <si>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</si>
  <si>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</si>
  <si>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</si>
  <si>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</si>
  <si>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</si>
  <si>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</si>
  <si>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</si>
  <si>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</si>
  <si>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</si>
  <si>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</si>
  <si>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</si>
  <si>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</si>
  <si>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</si>
  <si>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</si>
  <si>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</si>
  <si>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</si>
  <si>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</si>
  <si>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</si>
  <si>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</si>
  <si>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</si>
  <si>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</si>
  <si>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</si>
  <si>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</si>
  <si>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</si>
  <si>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</si>
  <si>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</si>
  <si>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</si>
  <si>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</si>
  <si>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</si>
  <si>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</si>
  <si>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</si>
  <si>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</si>
  <si>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</si>
  <si>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</si>
  <si>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</si>
  <si>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</si>
  <si>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</si>
  <si>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</si>
  <si>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</si>
  <si>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</si>
  <si>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</si>
  <si>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</si>
  <si>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</si>
  <si>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</si>
  <si>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</si>
  <si>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</si>
  <si>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</si>
  <si>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</si>
  <si>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</si>
  <si>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</si>
  <si>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</si>
  <si>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</si>
  <si>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</si>
  <si>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</si>
  <si>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</si>
  <si>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</si>
  <si>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</si>
  <si>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</si>
  <si>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</si>
  <si>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</si>
  <si>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</si>
  <si>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</si>
  <si>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</si>
  <si>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</si>
  <si>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</si>
  <si>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</si>
  <si>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</si>
  <si>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</si>
  <si>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</si>
  <si>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</si>
  <si>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</si>
  <si>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</si>
  <si>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</si>
  <si>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</si>
  <si>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</si>
  <si>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</si>
  <si>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</si>
  <si>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</si>
  <si>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</si>
  <si>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</si>
  <si>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</si>
  <si>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</si>
  <si>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</si>
  <si>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</si>
  <si>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</si>
  <si>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</si>
  <si>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</si>
  <si>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</si>
  <si>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</si>
  <si>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</si>
  <si>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</si>
  <si>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</si>
  <si>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</si>
  <si>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</si>
  <si>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</si>
  <si>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</si>
  <si>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</si>
  <si>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</si>
  <si>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</si>
  <si>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</si>
  <si>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</si>
  <si>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</si>
  <si>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</si>
  <si>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</si>
  <si>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</si>
  <si>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</si>
  <si>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</si>
  <si>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</si>
  <si>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</si>
  <si>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</si>
  <si>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</si>
  <si>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</si>
  <si>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</si>
  <si>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</si>
  <si>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</si>
  <si>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</si>
  <si>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</si>
  <si>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</si>
  <si>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</si>
  <si>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</si>
  <si>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</si>
  <si>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</si>
  <si>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</si>
  <si>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</si>
  <si>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</si>
  <si>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</si>
  <si>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</si>
  <si>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</si>
  <si>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</si>
  <si>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</si>
  <si>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</si>
  <si>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</si>
  <si>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</si>
  <si>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</si>
  <si>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</si>
  <si>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</si>
  <si>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</si>
  <si>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</si>
  <si>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</si>
  <si>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</si>
  <si>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</si>
  <si>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</si>
  <si>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</si>
  <si>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</si>
  <si>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</si>
  <si>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</si>
  <si>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</si>
  <si>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</si>
  <si>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</si>
  <si>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</si>
  <si>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</si>
  <si>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</si>
  <si>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</si>
  <si>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</si>
  <si>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</si>
  <si>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</si>
  <si>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</si>
  <si>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</si>
  <si>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</si>
  <si>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</si>
  <si>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</si>
  <si>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</si>
  <si>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</si>
  <si>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</si>
  <si>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</si>
  <si>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</si>
  <si>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</si>
  <si>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</si>
  <si>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</si>
  <si>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</si>
  <si>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</si>
  <si>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</si>
  <si>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</si>
  <si>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</si>
  <si>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</si>
  <si>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</si>
  <si>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</si>
  <si>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</si>
  <si>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</si>
  <si>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</si>
  <si>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</si>
  <si>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</si>
  <si>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</si>
  <si>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</si>
  <si>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</si>
  <si>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</si>
  <si>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</si>
  <si>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</si>
  <si>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</si>
  <si>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</si>
  <si>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</si>
  <si>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</si>
  <si>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</si>
  <si>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</si>
  <si>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</si>
  <si>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</si>
  <si>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</si>
  <si>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</si>
  <si>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</si>
  <si>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</si>
  <si>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</si>
  <si>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</si>
  <si>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</si>
  <si>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</si>
  <si>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</si>
  <si>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</si>
  <si>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</si>
  <si>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</si>
  <si>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</si>
  <si>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</si>
  <si>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</si>
  <si>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</si>
  <si>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</si>
  <si>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</si>
  <si>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</si>
  <si>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</si>
  <si>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</si>
  <si>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</si>
  <si>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</si>
  <si>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</si>
  <si>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</si>
  <si>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</si>
  <si>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</si>
  <si>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</si>
  <si>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</si>
  <si>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</si>
  <si>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</si>
  <si>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</si>
  <si>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</si>
  <si>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</si>
  <si>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</si>
  <si>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</si>
  <si>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</si>
  <si>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</si>
  <si>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</si>
  <si>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</si>
  <si>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</si>
  <si>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</si>
  <si>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</si>
  <si>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</si>
  <si>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</si>
  <si>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</si>
  <si>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</si>
  <si>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</si>
  <si>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</si>
  <si>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</si>
  <si>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</si>
  <si>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</si>
  <si>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</si>
  <si>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</si>
  <si>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</si>
  <si>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</si>
  <si>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</si>
  <si>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</si>
  <si>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</si>
  <si>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</si>
  <si>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</si>
  <si>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</si>
  <si>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</si>
  <si>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</si>
  <si>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</si>
  <si>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</si>
  <si>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</si>
  <si>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</si>
  <si>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</si>
  <si>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</si>
  <si>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</si>
  <si>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</si>
  <si>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</si>
  <si>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</si>
  <si>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</si>
  <si>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</si>
  <si>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</si>
  <si>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</si>
  <si>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</si>
  <si>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</si>
  <si>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</si>
  <si>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</si>
  <si>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</si>
  <si>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</si>
  <si>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</si>
  <si>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</si>
  <si>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</si>
  <si>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</si>
  <si>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</si>
  <si>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</si>
  <si>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</si>
  <si>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</si>
  <si>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</si>
  <si>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</si>
  <si>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</si>
  <si>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</si>
  <si>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</si>
  <si>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</si>
  <si>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</si>
  <si>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</si>
  <si>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</si>
  <si>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</si>
  <si>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</si>
  <si>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</si>
  <si>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</si>
  <si>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</si>
  <si>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</si>
  <si>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</si>
  <si>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</si>
  <si>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</si>
  <si>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</si>
  <si>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</si>
  <si>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</si>
  <si>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</si>
  <si>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</si>
  <si>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</si>
  <si>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</si>
  <si>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</si>
  <si>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</si>
  <si>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</si>
  <si>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</si>
  <si>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</si>
  <si>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</si>
  <si>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</si>
  <si>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</si>
  <si>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</si>
  <si>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</si>
  <si>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</si>
  <si>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</si>
  <si>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</si>
  <si>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</si>
  <si>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</si>
  <si>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</si>
  <si>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</si>
  <si>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</si>
  <si>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</si>
  <si>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</si>
  <si>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</si>
  <si>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</si>
  <si>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</si>
  <si>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</si>
  <si>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</si>
  <si>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</si>
  <si>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</si>
  <si>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</si>
  <si>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</si>
  <si>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</si>
  <si>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</si>
  <si>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</si>
  <si>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</si>
  <si>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</si>
  <si>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</si>
  <si>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</si>
  <si>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</si>
  <si>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</si>
  <si>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</si>
  <si>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</si>
  <si>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</si>
  <si>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</si>
  <si>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</si>
  <si>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</si>
  <si>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</si>
  <si>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</si>
  <si>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</si>
  <si>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</si>
  <si>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</si>
  <si>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</si>
  <si>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</si>
  <si>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</si>
  <si>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</si>
  <si>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</si>
  <si>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</si>
  <si>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</si>
  <si>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</si>
  <si>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</si>
  <si>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</si>
  <si>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</si>
  <si>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</si>
  <si>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</si>
  <si>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</si>
  <si>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</si>
  <si>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</si>
  <si>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</si>
  <si>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</si>
  <si>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</si>
  <si>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</si>
  <si>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</si>
  <si>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</si>
  <si>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</si>
  <si>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</si>
  <si>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</si>
  <si>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</si>
  <si>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</si>
  <si>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</si>
  <si>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</si>
  <si>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</si>
  <si>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</si>
  <si>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</si>
  <si>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</si>
  <si>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</si>
  <si>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</si>
  <si>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</si>
  <si>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</si>
  <si>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</si>
  <si>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</si>
  <si>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</si>
  <si>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</si>
  <si>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</si>
  <si>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</si>
  <si>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</si>
  <si>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</si>
  <si>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</si>
  <si>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</si>
  <si>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</si>
  <si>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</si>
  <si>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</si>
  <si>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</si>
  <si>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</si>
  <si>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</si>
  <si>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</si>
  <si>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</si>
  <si>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</si>
  <si>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</si>
  <si>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</si>
  <si>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</si>
  <si>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</si>
  <si>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</si>
  <si>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</si>
  <si>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</si>
  <si>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</si>
  <si>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</si>
  <si>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</si>
  <si>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</si>
  <si>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</si>
  <si>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</si>
  <si>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</si>
  <si>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</si>
  <si>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</si>
  <si>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</si>
  <si>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</si>
  <si>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</si>
  <si>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</si>
  <si>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</si>
  <si>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</si>
  <si>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</si>
  <si>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</si>
  <si>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</si>
  <si>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</si>
  <si>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</si>
  <si>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</si>
  <si>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</si>
  <si>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</si>
  <si>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</si>
  <si>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</si>
  <si>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</si>
  <si>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</si>
  <si>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</si>
  <si>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</si>
  <si>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</si>
  <si>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</si>
  <si>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</si>
  <si>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</si>
  <si>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</si>
  <si>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</si>
  <si>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</si>
  <si>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</si>
  <si>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</si>
  <si>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</si>
  <si>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</si>
  <si>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</si>
  <si>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</si>
  <si>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</si>
  <si>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</si>
  <si>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</si>
  <si>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</si>
  <si>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</si>
  <si>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</si>
  <si>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</si>
  <si>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</si>
  <si>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</si>
  <si>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</si>
  <si>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</si>
  <si>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</si>
  <si>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</si>
  <si>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</si>
  <si>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</si>
  <si>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</si>
  <si>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</si>
  <si>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</si>
  <si>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</si>
  <si>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</si>
  <si>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</si>
  <si>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</si>
  <si>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</si>
  <si>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</si>
  <si>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</si>
  <si>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</si>
  <si>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</si>
  <si>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</si>
  <si>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</si>
  <si>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</si>
  <si>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</si>
  <si>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</si>
  <si>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</si>
  <si>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</si>
  <si>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</si>
  <si>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</si>
  <si>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</si>
  <si>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</si>
  <si>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</si>
  <si>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</si>
  <si>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</si>
  <si>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</si>
  <si>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</si>
  <si>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</si>
  <si>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</si>
  <si>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</si>
  <si>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</si>
  <si>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</si>
  <si>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</si>
  <si>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</si>
  <si>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</si>
  <si>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</si>
  <si>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</si>
  <si>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</si>
  <si>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</si>
  <si>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</si>
  <si>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</si>
  <si>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</si>
  <si>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</si>
  <si>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</si>
  <si>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</si>
  <si>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</si>
  <si>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</si>
  <si>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</si>
  <si>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</si>
  <si>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</si>
  <si>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</si>
  <si>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</si>
  <si>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</si>
  <si>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</si>
  <si>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</si>
  <si>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</si>
  <si>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</si>
  <si>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</si>
  <si>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</si>
  <si>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</si>
  <si>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</si>
  <si>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</si>
  <si>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</si>
  <si>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</si>
  <si>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</si>
  <si>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</si>
  <si>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</si>
  <si>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</si>
  <si>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</si>
  <si>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</si>
  <si>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</si>
  <si>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</si>
  <si>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</si>
  <si>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</si>
  <si>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</si>
  <si>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</si>
  <si>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</si>
  <si>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</si>
  <si>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</si>
  <si>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</si>
  <si>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</si>
  <si>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</si>
  <si>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</si>
  <si>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</si>
  <si>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</si>
  <si>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</si>
  <si>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</si>
  <si>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</si>
  <si>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</si>
  <si>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</si>
  <si>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</si>
  <si>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</si>
  <si>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</si>
  <si>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</si>
  <si>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</si>
  <si>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</si>
  <si>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</si>
  <si>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</si>
  <si>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</si>
  <si>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</si>
  <si>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</si>
  <si>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</si>
  <si>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</si>
  <si>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</si>
  <si>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</si>
  <si>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</si>
  <si>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</si>
  <si>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</si>
  <si>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</si>
  <si>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</si>
  <si>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</si>
  <si>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</si>
  <si>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</si>
  <si>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</si>
  <si>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</si>
  <si>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</si>
  <si>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</si>
  <si>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</si>
  <si>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</si>
  <si>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</si>
  <si>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</si>
  <si>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</si>
  <si>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</si>
  <si>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</si>
  <si>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</si>
  <si>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</si>
  <si>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</si>
  <si>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</si>
  <si>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</si>
  <si>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</si>
  <si>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</si>
  <si>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</si>
  <si>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</si>
  <si>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</si>
  <si>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</si>
  <si>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</si>
  <si>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</si>
  <si>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</si>
  <si>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</si>
  <si>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</si>
  <si>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</si>
  <si>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</si>
  <si>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</si>
  <si>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</si>
  <si>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</si>
  <si>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</si>
  <si>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</si>
  <si>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</si>
  <si>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</si>
  <si>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</si>
  <si>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</si>
  <si>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</si>
  <si>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</si>
  <si>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</si>
  <si>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</si>
  <si>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</si>
  <si>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</si>
  <si>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</si>
  <si>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</si>
  <si>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</si>
  <si>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</si>
  <si>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</si>
  <si>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</si>
  <si>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</si>
  <si>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</si>
  <si>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</si>
  <si>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</si>
  <si>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</si>
  <si>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</si>
  <si>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</si>
  <si>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</si>
  <si>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</si>
  <si>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</si>
  <si>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</si>
  <si>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</si>
  <si>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</si>
  <si>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</si>
  <si>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</si>
  <si>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</si>
  <si>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</si>
  <si>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</si>
  <si>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</si>
  <si>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</si>
  <si>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</si>
  <si>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</si>
  <si>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</si>
  <si>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</si>
  <si>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</si>
  <si>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</si>
  <si>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</si>
  <si>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</si>
  <si>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</si>
  <si>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</si>
  <si>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</si>
  <si>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</si>
  <si>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</si>
  <si>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</si>
  <si>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</si>
  <si>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</si>
  <si>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</si>
  <si>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</si>
  <si>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</si>
  <si>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</si>
  <si>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</si>
  <si>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</si>
  <si>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</si>
  <si>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</si>
  <si>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</si>
  <si>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</si>
  <si>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</si>
  <si>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</si>
  <si>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</si>
  <si>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</si>
  <si>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</si>
  <si>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</si>
  <si>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</si>
  <si>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</si>
  <si>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</si>
  <si>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</si>
  <si>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</si>
  <si>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</si>
  <si>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</si>
  <si>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</si>
  <si>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</si>
  <si>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</si>
  <si>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</si>
  <si>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</si>
  <si>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</si>
  <si>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</si>
  <si>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</si>
  <si>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</si>
  <si>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</si>
  <si>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</si>
  <si>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</si>
  <si>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</si>
  <si>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</si>
  <si>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</si>
  <si>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</si>
  <si>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</si>
  <si>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</si>
  <si>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</si>
  <si>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</si>
  <si>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</si>
  <si>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</si>
  <si>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</si>
  <si>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</si>
  <si>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</si>
  <si>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</si>
  <si>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</si>
  <si>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</si>
  <si>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</si>
  <si>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</si>
  <si>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</si>
  <si>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</si>
  <si>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</si>
  <si>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</si>
  <si>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</si>
  <si>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</si>
  <si>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</si>
  <si>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</si>
  <si>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</si>
  <si>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</si>
  <si>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</si>
  <si>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</si>
  <si>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</si>
  <si>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</si>
  <si>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</si>
  <si>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</si>
  <si>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</si>
  <si>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</si>
  <si>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</si>
  <si>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</si>
  <si>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</si>
  <si>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</si>
  <si>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</si>
  <si>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</si>
  <si>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</si>
  <si>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</si>
  <si>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</si>
  <si>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</si>
  <si>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</si>
  <si>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</si>
  <si>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</si>
  <si>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</si>
  <si>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</si>
  <si>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</si>
  <si>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</si>
  <si>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</si>
  <si>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</si>
  <si>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</si>
  <si>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</si>
  <si>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</si>
  <si>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</si>
  <si>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</si>
  <si>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</si>
  <si>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</si>
  <si>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</si>
  <si>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</si>
  <si>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</si>
  <si>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</si>
  <si>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</si>
  <si>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</si>
  <si>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</si>
  <si>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</si>
  <si>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</si>
  <si>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</si>
  <si>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</si>
  <si>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</si>
  <si>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</si>
  <si>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</si>
  <si>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</si>
  <si>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</si>
  <si>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</si>
  <si>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</si>
  <si>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</si>
  <si>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</si>
  <si>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</si>
  <si>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</si>
  <si>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</si>
  <si>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</si>
  <si>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</si>
  <si>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</si>
  <si>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</si>
  <si>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</si>
  <si>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</si>
  <si>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</si>
  <si>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</si>
  <si>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</si>
  <si>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</si>
  <si>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</si>
  <si>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</si>
  <si>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</si>
  <si>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</si>
  <si>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</si>
  <si>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</si>
  <si>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</si>
  <si>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</si>
  <si>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</si>
  <si>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</si>
  <si>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</si>
  <si>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</si>
  <si>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</si>
  <si>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</si>
  <si>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</si>
  <si>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</si>
  <si>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</si>
  <si>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</si>
  <si>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</si>
  <si>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</si>
  <si>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</si>
  <si>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</si>
  <si>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</si>
  <si>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</si>
  <si>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</si>
  <si>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</si>
  <si>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</si>
  <si>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</si>
  <si>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</si>
  <si>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</si>
  <si>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</si>
  <si>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</si>
  <si>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</si>
  <si>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</si>
  <si>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</si>
  <si>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</si>
  <si>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</si>
  <si>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</si>
  <si>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</si>
  <si>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</si>
  <si>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</si>
  <si>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</si>
  <si>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</si>
  <si>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</si>
  <si>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</si>
  <si>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</si>
  <si>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</si>
  <si>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</si>
  <si>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</si>
  <si>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</si>
  <si>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</si>
  <si>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</si>
  <si>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</si>
  <si>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</si>
  <si>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</si>
  <si>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</si>
  <si>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</si>
  <si>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</si>
  <si>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</si>
  <si>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</si>
  <si>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</si>
  <si>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</si>
  <si>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</si>
  <si>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</si>
  <si>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</si>
  <si>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</si>
  <si>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</si>
  <si>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</si>
  <si>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</si>
  <si>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</si>
  <si>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</si>
  <si>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</si>
  <si>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</si>
  <si>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</si>
  <si>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</si>
  <si>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</si>
  <si>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</si>
  <si>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</si>
  <si>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</si>
  <si>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</si>
  <si>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</si>
  <si>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</si>
  <si>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</si>
  <si>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</si>
  <si>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</si>
  <si>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</si>
  <si>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</si>
  <si>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</si>
  <si>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</si>
  <si>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</si>
  <si>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</si>
  <si>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</si>
  <si>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</si>
  <si>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</si>
  <si>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</si>
  <si>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</si>
  <si>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</si>
  <si>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</si>
  <si>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</si>
  <si>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</si>
  <si>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</si>
  <si>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</si>
  <si>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</si>
  <si>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</si>
  <si>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</si>
  <si>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</si>
  <si>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</si>
  <si>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</si>
  <si>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</si>
  <si>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</si>
  <si>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</si>
  <si>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</si>
  <si>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</si>
  <si>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</si>
  <si>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</si>
  <si>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</si>
  <si>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</si>
  <si>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</si>
  <si>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</si>
  <si>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</si>
  <si>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</si>
  <si>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</si>
  <si>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</si>
  <si>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</si>
  <si>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</si>
  <si>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</si>
  <si>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</si>
  <si>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</si>
  <si>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</si>
  <si>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</si>
  <si>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</si>
  <si>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</si>
  <si>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</si>
  <si>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</si>
  <si>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</si>
  <si>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</si>
  <si>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</si>
  <si>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</si>
  <si>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</si>
  <si>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</si>
  <si>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</si>
  <si>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</si>
  <si>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</si>
  <si>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</si>
  <si>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</si>
  <si>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</si>
  <si>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</si>
  <si>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</si>
  <si>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</si>
  <si>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</si>
  <si>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</si>
  <si>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</si>
  <si>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</si>
  <si>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</si>
  <si>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</si>
  <si>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</si>
  <si>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</si>
  <si>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</si>
  <si>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</si>
  <si>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</si>
  <si>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</si>
  <si>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</si>
  <si>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</si>
  <si>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</si>
  <si>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</si>
  <si>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</si>
  <si>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</si>
  <si>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</si>
  <si>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</si>
  <si>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</si>
  <si>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</si>
  <si>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</si>
  <si>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</si>
  <si>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</si>
  <si>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</si>
  <si>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</si>
  <si>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</si>
  <si>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</si>
  <si>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</si>
  <si>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</si>
  <si>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</si>
  <si>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</si>
  <si>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</si>
  <si>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</si>
  <si>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</si>
  <si>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</si>
  <si>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</si>
  <si>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</si>
  <si>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</si>
  <si>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</si>
  <si>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</si>
  <si>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</si>
  <si>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</si>
  <si>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</si>
  <si>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</si>
  <si>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</si>
  <si>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</si>
  <si>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</si>
  <si>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</si>
  <si>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</si>
  <si>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</si>
  <si>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</si>
  <si>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</si>
  <si>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</si>
  <si>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</si>
  <si>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</si>
  <si>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</si>
  <si>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</si>
  <si>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</si>
  <si>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</si>
  <si>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</si>
  <si>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</si>
  <si>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</si>
  <si>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</si>
  <si>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</si>
  <si>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</si>
  <si>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</si>
  <si>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</si>
  <si>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</si>
  <si>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</si>
  <si>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</si>
  <si>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</si>
  <si>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</si>
  <si>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</si>
  <si>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</si>
  <si>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</si>
  <si>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</si>
  <si>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</si>
  <si>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</si>
  <si>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</si>
  <si>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</si>
  <si>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</si>
  <si>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</si>
  <si>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</si>
  <si>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</si>
  <si>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</si>
  <si>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</si>
  <si>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</si>
  <si>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</si>
  <si>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</si>
  <si>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</si>
  <si>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</si>
  <si>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</si>
  <si>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</si>
  <si>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</si>
  <si>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</si>
  <si>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</si>
  <si>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</si>
  <si>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</si>
  <si>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</si>
  <si>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</si>
  <si>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</si>
  <si>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</si>
  <si>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</si>
  <si>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</si>
  <si>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</si>
  <si>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</si>
  <si>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</si>
  <si>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</si>
  <si>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</si>
  <si>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</si>
  <si>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</si>
  <si>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</si>
  <si>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</si>
  <si>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</si>
  <si>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</si>
  <si>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</si>
  <si>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</si>
  <si>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</si>
  <si>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</si>
  <si>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</si>
  <si>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</si>
  <si>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</si>
  <si>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</si>
  <si>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</si>
  <si>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</si>
  <si>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</si>
  <si>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</si>
  <si>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</si>
  <si>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</si>
  <si>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</si>
  <si>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</si>
  <si>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</si>
  <si>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</si>
  <si>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</si>
  <si>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</si>
  <si>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</si>
  <si>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</si>
  <si>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</si>
  <si>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</si>
  <si>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</si>
  <si>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</si>
  <si>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</si>
  <si>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</si>
  <si>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</si>
  <si>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</si>
  <si>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</si>
  <si>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</si>
  <si>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</si>
  <si>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</si>
  <si>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</si>
  <si>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</si>
  <si>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</si>
  <si>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</si>
  <si>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</si>
  <si>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</si>
  <si>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</si>
  <si>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</si>
  <si>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</si>
  <si>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</si>
  <si>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</si>
  <si>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</si>
  <si>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</si>
  <si>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</si>
  <si>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</si>
  <si>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</si>
  <si>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</si>
  <si>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</si>
  <si>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</si>
  <si>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</si>
  <si>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</si>
  <si>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</si>
  <si>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</si>
  <si>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</si>
  <si>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</si>
  <si>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</si>
  <si>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</si>
  <si>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</si>
  <si>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</si>
  <si>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</si>
  <si>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</si>
  <si>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</si>
  <si>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</si>
  <si>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</si>
  <si>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</si>
  <si>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</si>
  <si>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</si>
  <si>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</si>
  <si>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</si>
  <si>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</si>
  <si>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</si>
  <si>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</si>
  <si>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</si>
  <si>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</si>
  <si>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</si>
  <si>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</si>
  <si>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</si>
  <si>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</si>
  <si>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</si>
  <si>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</si>
  <si>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</si>
  <si>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</si>
  <si>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</si>
  <si>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</si>
  <si>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</si>
  <si>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</si>
  <si>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</si>
  <si>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</si>
  <si>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</si>
  <si>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</si>
  <si>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</si>
  <si>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</si>
  <si>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</si>
  <si>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</si>
  <si>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</si>
  <si>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</si>
  <si>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</si>
  <si>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</si>
  <si>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</si>
  <si>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</si>
  <si>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</si>
  <si>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</si>
  <si>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</si>
  <si>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</si>
  <si>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</si>
  <si>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</si>
  <si>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</si>
  <si>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</si>
  <si>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</si>
  <si>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</si>
  <si>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</si>
  <si>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</si>
  <si>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</si>
  <si>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</si>
  <si>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</si>
  <si>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</si>
  <si>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</si>
  <si>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</si>
  <si>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</si>
  <si>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</si>
  <si>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</si>
  <si>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</si>
  <si>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</si>
  <si>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</si>
  <si>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</si>
  <si>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</si>
  <si>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</si>
  <si>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</si>
  <si>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</si>
  <si>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</si>
  <si>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</si>
  <si>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</si>
  <si>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</si>
  <si>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</si>
  <si>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</si>
  <si>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</si>
  <si>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</si>
  <si>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</si>
  <si>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</si>
  <si>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</si>
  <si>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</si>
  <si>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</si>
  <si>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</si>
  <si>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</si>
  <si>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</si>
  <si>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</si>
  <si>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</si>
  <si>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</si>
  <si>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</si>
  <si>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</si>
  <si>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</si>
  <si>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</si>
  <si>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</si>
  <si>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</si>
  <si>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</si>
  <si>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</si>
  <si>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</si>
  <si>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</si>
  <si>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</si>
  <si>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</si>
  <si>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</si>
  <si>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</si>
  <si>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</si>
  <si>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</si>
  <si>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</si>
  <si>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</si>
  <si>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</si>
  <si>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</si>
  <si>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</si>
  <si>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</si>
  <si>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</si>
  <si>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</si>
  <si>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</si>
  <si>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</si>
  <si>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</si>
  <si>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</si>
  <si>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</si>
  <si>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</si>
  <si>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</si>
  <si>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</si>
  <si>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</si>
  <si>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</si>
  <si>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</si>
  <si>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</si>
  <si>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</si>
  <si>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</si>
  <si>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</si>
  <si>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</si>
  <si>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</si>
  <si>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</si>
  <si>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</si>
  <si>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</si>
  <si>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</si>
  <si>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</si>
  <si>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</si>
  <si>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</si>
  <si>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</si>
  <si>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</si>
  <si>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</si>
  <si>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</si>
  <si>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</si>
  <si>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</si>
  <si>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</si>
  <si>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</si>
  <si>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</si>
  <si>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</si>
  <si>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</si>
  <si>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</si>
  <si>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</si>
  <si>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</si>
  <si>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</si>
  <si>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</si>
  <si>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</si>
  <si>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</si>
  <si>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</si>
  <si>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</si>
  <si>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</si>
  <si>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</si>
  <si>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</si>
  <si>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</si>
  <si>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</si>
  <si>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</si>
  <si>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</si>
  <si>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</si>
  <si>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</si>
  <si>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</si>
  <si>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</si>
  <si>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</si>
  <si>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</si>
  <si>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</si>
  <si>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</si>
  <si>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</si>
  <si>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</si>
  <si>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</si>
  <si>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</si>
  <si>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</si>
  <si>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</si>
  <si>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</si>
  <si>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</si>
  <si>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</si>
  <si>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</si>
  <si>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</si>
  <si>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</si>
  <si>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</si>
  <si>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</si>
  <si>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</si>
  <si>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</si>
  <si>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</si>
  <si>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</si>
  <si>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</si>
  <si>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</si>
  <si>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</si>
  <si>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</si>
  <si>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</si>
  <si>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</si>
  <si>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</si>
  <si>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</si>
  <si>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</si>
  <si>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</si>
  <si>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</si>
  <si>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</si>
  <si>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</si>
  <si>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</si>
  <si>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</si>
  <si>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</si>
  <si>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</si>
  <si>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</si>
  <si>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</si>
  <si>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</si>
  <si>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</si>
  <si>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</si>
  <si>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</si>
  <si>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</si>
  <si>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</si>
  <si>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</si>
  <si>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</si>
  <si>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</si>
  <si>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</si>
  <si>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</si>
  <si>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</si>
  <si>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</si>
  <si>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</si>
  <si>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</si>
  <si>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</si>
  <si>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</si>
  <si>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</si>
  <si>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</si>
  <si>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</si>
  <si>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</si>
  <si>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</si>
  <si>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</si>
  <si>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</si>
  <si>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</si>
  <si>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</si>
  <si>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</si>
  <si>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</si>
  <si>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</si>
  <si>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</si>
  <si>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</si>
  <si>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</si>
  <si>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</si>
  <si>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</si>
  <si>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</si>
  <si>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</si>
  <si>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</si>
  <si>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</si>
  <si>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</si>
  <si>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</si>
  <si>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</si>
  <si>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</si>
  <si>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</si>
  <si>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</si>
  <si>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</si>
  <si>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</si>
  <si>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</si>
  <si>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</si>
  <si>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</si>
  <si>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</si>
  <si>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</si>
  <si>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</si>
  <si>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</si>
  <si>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</si>
  <si>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</si>
  <si>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</si>
  <si>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</si>
  <si>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</si>
  <si>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</si>
  <si>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</si>
  <si>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</si>
  <si>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</si>
  <si>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</si>
  <si>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</si>
  <si>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</si>
  <si>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</si>
  <si>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</si>
  <si>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</si>
  <si>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</si>
  <si>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</si>
  <si>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</si>
  <si>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</si>
  <si>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</si>
  <si>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</si>
  <si>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</si>
  <si>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</si>
  <si>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</si>
  <si>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</si>
  <si>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</si>
  <si>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</si>
  <si>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</si>
  <si>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</si>
  <si>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</si>
  <si>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</si>
  <si>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</si>
  <si>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</si>
  <si>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</si>
  <si>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</si>
  <si>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</si>
  <si>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</si>
  <si>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</si>
  <si>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</si>
  <si>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</si>
  <si>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</si>
  <si>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</si>
  <si>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</si>
  <si>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</si>
  <si>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</si>
  <si>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</si>
  <si>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</si>
  <si>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</si>
  <si>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</si>
  <si>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</si>
  <si>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</si>
  <si>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</si>
  <si>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</si>
  <si>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</si>
  <si>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</si>
  <si>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</si>
  <si>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</si>
  <si>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</si>
  <si>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</si>
  <si>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</si>
  <si>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</si>
  <si>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</si>
  <si>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</si>
  <si>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</si>
  <si>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</si>
  <si>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</si>
  <si>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</si>
  <si>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</si>
  <si>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</si>
  <si>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</si>
  <si>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</si>
  <si>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</si>
  <si>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</si>
  <si>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</si>
  <si>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</si>
  <si>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</si>
  <si>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</si>
  <si>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</si>
  <si>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</si>
  <si>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</si>
  <si>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</si>
  <si>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</si>
  <si>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</si>
  <si>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</si>
  <si>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</si>
  <si>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</si>
  <si>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</si>
  <si>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</si>
  <si>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</si>
  <si>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</si>
  <si>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</si>
  <si>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</si>
  <si>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</si>
  <si>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</si>
  <si>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</si>
  <si>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</si>
  <si>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</si>
  <si>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</si>
  <si>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</si>
  <si>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</si>
  <si>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</si>
  <si>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</si>
  <si>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</si>
  <si>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</si>
  <si>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</si>
  <si>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</si>
  <si>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</si>
  <si>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</si>
  <si>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</si>
  <si>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</si>
  <si>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</si>
  <si>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</si>
  <si>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</si>
  <si>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</si>
  <si>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</si>
  <si>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</si>
  <si>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</si>
  <si>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</si>
  <si>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</si>
  <si>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</si>
  <si>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</si>
  <si>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</si>
  <si>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</si>
  <si>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</si>
  <si>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</si>
  <si>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</si>
  <si>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</si>
  <si>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</si>
  <si>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</si>
  <si>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</si>
  <si>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</si>
  <si>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</si>
  <si>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</si>
  <si>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</si>
  <si>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</si>
  <si>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</si>
  <si>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</si>
  <si>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</si>
  <si>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</si>
  <si>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</si>
  <si>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</si>
  <si>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</si>
  <si>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</si>
  <si>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</si>
  <si>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</si>
  <si>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</si>
  <si>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</si>
  <si>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</si>
  <si>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</si>
  <si>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</si>
  <si>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</si>
  <si>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</si>
  <si>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</si>
  <si>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</si>
  <si>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</si>
  <si>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</si>
  <si>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</si>
  <si>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</si>
  <si>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</si>
  <si>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</si>
  <si>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</si>
  <si>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</si>
  <si>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</si>
  <si>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</si>
  <si>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</si>
  <si>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</si>
  <si>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</si>
  <si>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</si>
  <si>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</si>
  <si>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</si>
  <si>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</si>
  <si>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</si>
  <si>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</si>
  <si>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</si>
  <si>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</si>
  <si>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</si>
  <si>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</si>
  <si>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</si>
  <si>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</si>
  <si>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</si>
  <si>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</si>
  <si>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</si>
  <si>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</si>
  <si>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</si>
  <si>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</si>
  <si>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</si>
  <si>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</si>
  <si>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</si>
  <si>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</si>
  <si>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</si>
  <si>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</si>
  <si>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</si>
  <si>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</si>
  <si>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</si>
  <si>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</si>
  <si>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</si>
  <si>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</si>
  <si>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</si>
  <si>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</si>
  <si>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</si>
  <si>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</si>
  <si>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</si>
  <si>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</si>
  <si>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</si>
  <si>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</si>
  <si>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</si>
  <si>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</si>
  <si>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</si>
  <si>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</si>
  <si>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</si>
  <si>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</si>
  <si>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</si>
  <si>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</si>
  <si>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</si>
  <si>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</si>
  <si>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</si>
  <si>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</si>
  <si>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</si>
  <si>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</si>
  <si>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</si>
  <si>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</si>
  <si>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</si>
  <si>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</si>
  <si>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</si>
  <si>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</si>
  <si>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</si>
  <si>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</si>
  <si>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</si>
  <si>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</si>
  <si>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</si>
  <si>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</si>
  <si>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</si>
  <si>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</si>
  <si>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</si>
  <si>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</si>
  <si>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</si>
  <si>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</si>
  <si>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</si>
  <si>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</si>
  <si>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</si>
  <si>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</si>
  <si>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</si>
  <si>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</si>
  <si>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</si>
  <si>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</si>
  <si>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</si>
  <si>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</si>
  <si>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</si>
  <si>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</si>
  <si>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</si>
  <si>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</si>
  <si>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</si>
  <si>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</si>
  <si>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</si>
  <si>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</si>
  <si>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</si>
  <si>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</si>
  <si>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</si>
  <si>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</si>
  <si>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</si>
  <si>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</si>
  <si>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</si>
  <si>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</si>
  <si>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</si>
  <si>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</si>
  <si>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</si>
  <si>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</si>
  <si>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</si>
  <si>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</si>
  <si>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</si>
  <si>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</si>
  <si>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</si>
  <si>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</si>
  <si>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</si>
  <si>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</si>
  <si>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</si>
  <si>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</si>
  <si>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</si>
  <si>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</si>
  <si>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</si>
  <si>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</si>
  <si>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</si>
  <si>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</si>
  <si>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</si>
  <si>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</si>
  <si>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</si>
  <si>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</si>
  <si>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</si>
  <si>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</si>
  <si>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</si>
  <si>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</si>
  <si>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</si>
  <si>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</si>
  <si>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</si>
  <si>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</si>
  <si>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</si>
  <si>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</si>
  <si>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</si>
  <si>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</si>
  <si>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</si>
  <si>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</si>
  <si>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</si>
  <si>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</si>
  <si>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</si>
  <si>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</si>
  <si>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</si>
  <si>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</si>
  <si>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</si>
  <si>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</si>
  <si>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</si>
  <si>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</si>
  <si>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</si>
  <si>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</si>
  <si>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</si>
  <si>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</si>
  <si>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</si>
  <si>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</si>
  <si>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</si>
  <si>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</si>
  <si>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</si>
  <si>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</si>
  <si>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</si>
  <si>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</si>
  <si>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</si>
  <si>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</si>
  <si>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</si>
  <si>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</si>
  <si>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</si>
  <si>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</si>
  <si>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</si>
  <si>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</si>
  <si>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</si>
  <si>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</si>
  <si>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</si>
  <si>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</si>
  <si>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</si>
  <si>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</si>
  <si>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</si>
  <si>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</si>
  <si>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</si>
  <si>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</si>
  <si>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</si>
  <si>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</si>
  <si>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</si>
  <si>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</si>
  <si>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</si>
  <si>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</si>
  <si>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</si>
  <si>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</si>
  <si>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</si>
  <si>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</si>
  <si>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</si>
  <si>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</si>
  <si>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</si>
  <si>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</si>
  <si>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</si>
  <si>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</si>
  <si>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</si>
  <si>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</si>
  <si>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</si>
  <si>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</si>
  <si>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</si>
  <si>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</si>
  <si>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</si>
  <si>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</si>
  <si>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</si>
  <si>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</si>
  <si>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</si>
  <si>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</si>
  <si>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</si>
  <si>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</si>
  <si>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</si>
  <si>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</si>
  <si>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</si>
  <si>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</si>
  <si>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</si>
  <si>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</si>
  <si>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</si>
  <si>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</si>
  <si>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</si>
  <si>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</si>
  <si>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</si>
  <si>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</si>
  <si>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</si>
  <si>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</si>
  <si>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</si>
  <si>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</si>
  <si>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</si>
  <si>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</si>
  <si>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</si>
  <si>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</si>
  <si>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</si>
  <si>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</si>
  <si>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</si>
  <si>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</si>
  <si>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</si>
  <si>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</si>
  <si>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</si>
  <si>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</si>
  <si>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</si>
  <si>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</si>
  <si>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</si>
  <si>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</si>
  <si>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</si>
  <si>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</si>
  <si>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</si>
  <si>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</si>
  <si>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</si>
  <si>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</si>
  <si>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</si>
  <si>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</si>
  <si>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</si>
  <si>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</si>
  <si>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</si>
  <si>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</si>
  <si>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</si>
  <si>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</si>
  <si>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</si>
  <si>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</si>
  <si>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</si>
  <si>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</si>
  <si>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</si>
  <si>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</si>
  <si>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</si>
  <si>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</si>
  <si>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</si>
  <si>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</si>
  <si>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</si>
  <si>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</si>
  <si>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</si>
  <si>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</si>
  <si>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</si>
  <si>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</si>
  <si>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</si>
  <si>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</si>
  <si>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</si>
  <si>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</si>
  <si>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</si>
  <si>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</si>
  <si>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</si>
  <si>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</si>
  <si>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</si>
  <si>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</si>
  <si>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</si>
  <si>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</si>
  <si>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</si>
  <si>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</si>
  <si>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</si>
  <si>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</si>
  <si>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</si>
  <si>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</si>
  <si>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</si>
  <si>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</si>
  <si>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</si>
  <si>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</si>
  <si>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</si>
  <si>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</si>
  <si>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</si>
  <si>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</si>
  <si>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</si>
  <si>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</si>
  <si>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</si>
  <si>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</si>
  <si>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</si>
  <si>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</si>
  <si>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</si>
  <si>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</si>
  <si>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</si>
  <si>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</si>
  <si>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</si>
  <si>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</si>
  <si>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</si>
  <si>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</si>
  <si>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</si>
  <si>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</si>
  <si>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</si>
  <si>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</si>
  <si>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</si>
  <si>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</si>
  <si>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</si>
  <si>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</si>
  <si>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</si>
  <si>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</si>
  <si>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</si>
  <si>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</si>
  <si>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</si>
  <si>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</si>
  <si>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</si>
  <si>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</si>
  <si>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</si>
  <si>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</si>
  <si>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</si>
  <si>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</si>
  <si>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</si>
  <si>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</si>
  <si>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</si>
  <si>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</si>
  <si>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</si>
  <si>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</si>
  <si>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</si>
  <si>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</si>
  <si>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</si>
  <si>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</si>
  <si>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</si>
  <si>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</si>
  <si>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</si>
  <si>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</si>
  <si>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</si>
  <si>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</si>
  <si>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</si>
  <si>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</si>
  <si>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</si>
  <si>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</si>
  <si>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</si>
  <si>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</si>
  <si>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</si>
  <si>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</si>
  <si>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</si>
  <si>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</si>
  <si>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</si>
  <si>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</si>
  <si>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</si>
  <si>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</si>
  <si>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</si>
  <si>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</si>
  <si>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</si>
  <si>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</si>
  <si>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</si>
  <si>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</si>
  <si>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</si>
  <si>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</si>
  <si>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</si>
  <si>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</si>
  <si>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</si>
  <si>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</si>
  <si>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</si>
  <si>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</si>
  <si>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</si>
  <si>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</si>
  <si>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</si>
  <si>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</si>
  <si>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</si>
  <si>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</si>
  <si>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</si>
  <si>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</si>
  <si>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</si>
  <si>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</si>
  <si>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</si>
  <si>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</si>
  <si>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</si>
  <si>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</si>
  <si>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</si>
  <si>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</si>
  <si>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</si>
  <si>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</si>
  <si>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</si>
  <si>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</si>
  <si>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</si>
  <si>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</si>
  <si>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</si>
  <si>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</si>
  <si>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</si>
  <si>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</si>
  <si>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</si>
  <si>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</si>
  <si>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</si>
  <si>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</si>
  <si>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</si>
  <si>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</si>
  <si>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</si>
  <si>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</si>
  <si>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</si>
  <si>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</si>
  <si>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</si>
  <si>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</si>
  <si>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</si>
  <si>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</si>
  <si>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</si>
  <si>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</si>
  <si>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</si>
  <si>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</si>
  <si>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</si>
  <si>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</si>
  <si>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</si>
  <si>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</si>
  <si>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</si>
  <si>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</si>
  <si>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</si>
  <si>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</si>
  <si>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</si>
  <si>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</si>
  <si>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</si>
  <si>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</si>
  <si>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</si>
  <si>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</si>
  <si>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</si>
  <si>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</si>
  <si>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</si>
  <si>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</si>
  <si>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</si>
  <si>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</si>
  <si>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</si>
  <si>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</si>
  <si>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</si>
  <si>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</si>
  <si>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</si>
  <si>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</si>
  <si>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</si>
  <si>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</si>
  <si>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</si>
  <si>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</si>
  <si>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</si>
  <si>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</si>
  <si>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</si>
  <si>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</si>
  <si>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</si>
  <si>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</si>
  <si>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</si>
  <si>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</si>
  <si>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</si>
  <si>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</si>
  <si>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</si>
  <si>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</si>
  <si>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</si>
  <si>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</si>
  <si>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</si>
  <si>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</si>
  <si>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</si>
  <si>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</si>
  <si>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</si>
  <si>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</si>
  <si>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</si>
  <si>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</si>
  <si>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</si>
  <si>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</si>
  <si>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</si>
  <si>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</si>
  <si>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</si>
  <si>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</si>
  <si>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</si>
  <si>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</si>
  <si>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</si>
  <si>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</si>
  <si>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</si>
  <si>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</si>
  <si>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</si>
  <si>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</si>
  <si>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</si>
  <si>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</si>
  <si>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</si>
  <si>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</si>
  <si>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</si>
  <si>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</si>
  <si>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</si>
  <si>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</si>
  <si>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</si>
  <si>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</si>
  <si>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</si>
  <si>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</si>
  <si>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</si>
  <si>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</si>
  <si>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</si>
  <si>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</si>
  <si>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</si>
  <si>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</si>
  <si>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</si>
  <si>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</si>
  <si>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</si>
  <si>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</si>
  <si>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</si>
  <si>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</si>
  <si>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</si>
  <si>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</si>
  <si>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</si>
  <si>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</si>
  <si>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</si>
  <si>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</si>
  <si>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</si>
  <si>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</si>
  <si>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</si>
  <si>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</si>
  <si>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</si>
  <si>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</si>
  <si>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</si>
  <si>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</si>
  <si>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</si>
  <si>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</si>
  <si>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</si>
  <si>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</si>
  <si>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</si>
  <si>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</si>
  <si>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</si>
  <si>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</si>
  <si>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</si>
  <si>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</si>
  <si>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</si>
  <si>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</si>
  <si>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</si>
  <si>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</si>
  <si>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</si>
  <si>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</si>
  <si>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</si>
  <si>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</si>
  <si>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</si>
  <si>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</si>
  <si>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</si>
  <si>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</si>
  <si>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</si>
  <si>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</si>
  <si>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</si>
  <si>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</si>
  <si>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</si>
  <si>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</si>
  <si>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</si>
  <si>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</si>
  <si>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</si>
  <si>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</si>
  <si>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</si>
  <si>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</si>
  <si>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</si>
  <si>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</si>
  <si>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</si>
  <si>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</si>
  <si>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</si>
  <si>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</si>
  <si>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</si>
  <si>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</si>
  <si>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</si>
  <si>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</si>
  <si>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</si>
  <si>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</si>
  <si>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</si>
  <si>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</si>
  <si>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</si>
  <si>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</si>
  <si>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</si>
  <si>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</si>
  <si>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</si>
  <si>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</si>
  <si>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</si>
  <si>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</si>
  <si>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</si>
  <si>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</si>
  <si>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</si>
  <si>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</si>
  <si>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</si>
  <si>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</si>
  <si>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</si>
  <si>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</si>
  <si>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</si>
  <si>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</si>
  <si>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</si>
  <si>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</si>
  <si>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</si>
  <si>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</si>
  <si>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</si>
  <si>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</si>
  <si>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</si>
  <si>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</si>
  <si>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</si>
  <si>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</si>
  <si>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</si>
  <si>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</si>
  <si>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</si>
  <si>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</si>
  <si>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</si>
  <si>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</si>
  <si>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</si>
  <si>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</si>
  <si>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</si>
  <si>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</si>
  <si>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</si>
  <si>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</si>
  <si>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</si>
  <si>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</si>
  <si>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</si>
  <si>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</si>
  <si>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</si>
  <si>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</si>
  <si>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</si>
  <si>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</si>
  <si>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</si>
  <si>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</si>
  <si>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</si>
  <si>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</si>
  <si>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</si>
  <si>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</si>
  <si>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</si>
  <si>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</si>
  <si>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</si>
  <si>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</si>
  <si>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</si>
  <si>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</si>
  <si>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</si>
  <si>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</si>
  <si>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</si>
  <si>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</si>
  <si>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</si>
  <si>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</si>
  <si>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</si>
  <si>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</si>
  <si>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</si>
  <si>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</si>
  <si>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</si>
  <si>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</si>
  <si>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</si>
  <si>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</si>
  <si>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</si>
  <si>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</si>
  <si>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</si>
  <si>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</si>
  <si>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</si>
  <si>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</si>
  <si>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</si>
  <si>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</si>
  <si>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</si>
  <si>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</si>
  <si>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</si>
  <si>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</si>
  <si>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</si>
  <si>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</si>
  <si>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</si>
  <si>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</si>
  <si>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</si>
  <si>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</si>
  <si>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</si>
  <si>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</si>
  <si>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</si>
  <si>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</si>
  <si>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</si>
  <si>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</si>
  <si>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</si>
  <si>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</si>
  <si>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</si>
  <si>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</si>
  <si>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</si>
  <si>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</si>
  <si>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</si>
  <si>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</si>
  <si>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</si>
  <si>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</si>
  <si>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</si>
  <si>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</si>
  <si>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</si>
  <si>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</si>
  <si>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</si>
  <si>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</si>
  <si>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</si>
  <si>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</si>
  <si>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</si>
  <si>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</si>
  <si>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</si>
  <si>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</si>
  <si>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</si>
  <si>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</si>
  <si>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</si>
  <si>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</si>
  <si>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</si>
  <si>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</si>
  <si>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</si>
  <si>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</si>
  <si>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</si>
  <si>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</si>
  <si>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</si>
  <si>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</si>
  <si>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</si>
  <si>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</si>
  <si>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</si>
  <si>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</si>
  <si>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</si>
  <si>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</si>
  <si>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</si>
  <si>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</si>
  <si>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</si>
  <si>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</si>
  <si>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</si>
  <si>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</si>
  <si>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</si>
  <si>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</si>
  <si>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</si>
  <si>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</si>
  <si>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</si>
  <si>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</si>
  <si>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</si>
  <si>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</si>
  <si>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</si>
  <si>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</si>
  <si>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</si>
  <si>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</si>
  <si>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</si>
  <si>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</si>
  <si>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</si>
  <si>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</si>
  <si>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</si>
  <si>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</si>
  <si>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</si>
  <si>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</si>
  <si>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</si>
  <si>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</si>
  <si>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</si>
  <si>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</si>
  <si>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</si>
  <si>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</si>
  <si>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</si>
  <si>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</si>
  <si>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</si>
  <si>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</si>
  <si>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</si>
  <si>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</si>
  <si>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</si>
  <si>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</si>
  <si>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</si>
  <si>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</si>
  <si>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</si>
  <si>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</si>
  <si>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</si>
  <si>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</si>
  <si>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</si>
  <si>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</si>
  <si>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</si>
  <si>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</si>
  <si>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</si>
  <si>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</si>
  <si>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</si>
  <si>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</si>
  <si>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</si>
  <si>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</si>
  <si>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</si>
  <si>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</si>
  <si>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</si>
  <si>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</si>
  <si>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</si>
  <si>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</si>
  <si>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</si>
  <si>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</si>
  <si>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</si>
  <si>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</si>
  <si>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</si>
  <si>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</si>
  <si>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</si>
  <si>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</si>
  <si>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</si>
  <si>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</si>
  <si>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</si>
  <si>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</si>
  <si>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</si>
  <si>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</si>
  <si>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</si>
  <si>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</si>
  <si>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</si>
  <si>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</si>
  <si>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</si>
  <si>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</si>
  <si>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</si>
  <si>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</si>
  <si>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</si>
  <si>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</si>
  <si>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</si>
  <si>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</si>
  <si>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</si>
  <si>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</si>
  <si>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</si>
  <si>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</si>
  <si>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</si>
  <si>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</si>
  <si>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</si>
  <si>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</si>
  <si>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</si>
  <si>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</si>
  <si>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</si>
  <si>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</si>
  <si>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</si>
  <si>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</si>
  <si>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</si>
  <si>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</si>
  <si>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</si>
  <si>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</si>
  <si>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</si>
  <si>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</si>
  <si>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</si>
  <si>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</si>
  <si>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</si>
  <si>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</si>
  <si>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</si>
  <si>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</si>
  <si>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</si>
  <si>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</si>
  <si>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</si>
  <si>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</si>
  <si>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</si>
  <si>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</si>
  <si>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</si>
  <si>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</si>
  <si>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</si>
  <si>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</si>
  <si>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</si>
  <si>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</si>
  <si>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</si>
  <si>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</si>
  <si>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</si>
  <si>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</si>
  <si>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</si>
  <si>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</si>
  <si>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</si>
  <si>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</si>
  <si>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</si>
  <si>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</si>
  <si>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</si>
  <si>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</si>
  <si>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</si>
  <si>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</si>
  <si>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</si>
  <si>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</si>
  <si>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</si>
  <si>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</si>
  <si>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</si>
  <si>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</si>
  <si>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</si>
  <si>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</si>
  <si>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</si>
  <si>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</si>
  <si>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</si>
  <si>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</si>
  <si>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</si>
  <si>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</si>
  <si>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</si>
  <si>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</si>
  <si>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</si>
  <si>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</si>
  <si>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</si>
  <si>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</si>
  <si>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</si>
  <si>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</si>
  <si>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</si>
  <si>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</si>
  <si>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</si>
  <si>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</si>
  <si>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</si>
  <si>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</si>
  <si>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</si>
  <si>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</si>
  <si>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</si>
  <si>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</si>
  <si>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</si>
  <si>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</si>
  <si>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</si>
  <si>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</si>
  <si>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</si>
  <si>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</si>
  <si>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</si>
  <si>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</si>
  <si>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</si>
  <si>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</si>
  <si>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</si>
  <si>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</si>
  <si>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</si>
  <si>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</si>
  <si>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</si>
  <si>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</si>
  <si>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</si>
  <si>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</si>
  <si>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</si>
  <si>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</si>
  <si>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</si>
  <si>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</si>
  <si>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</si>
  <si>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</si>
  <si>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</si>
  <si>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</si>
  <si>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</si>
  <si>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</si>
  <si>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</si>
  <si>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</si>
  <si>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</si>
  <si>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</si>
  <si>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</si>
  <si>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</si>
  <si>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</si>
  <si>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</si>
  <si>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</si>
  <si>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</si>
  <si>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</si>
  <si>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</si>
  <si>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</si>
  <si>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</si>
  <si>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</si>
  <si>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</si>
  <si>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</si>
  <si>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</si>
  <si>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</si>
  <si>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</si>
  <si>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</si>
  <si>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</si>
  <si>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</si>
  <si>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</si>
  <si>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</si>
  <si>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</si>
  <si>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</si>
  <si>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</si>
  <si>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</si>
  <si>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</si>
  <si>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</si>
  <si>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</si>
  <si>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</si>
  <si>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</si>
  <si>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</si>
  <si>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</si>
  <si>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</si>
  <si>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</si>
  <si>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</si>
  <si>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</si>
  <si>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</si>
  <si>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</si>
  <si>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</si>
  <si>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</si>
  <si>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</si>
  <si>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</si>
  <si>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</si>
  <si>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</si>
  <si>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</si>
  <si>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</si>
  <si>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</si>
  <si>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</si>
  <si>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</si>
  <si>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</si>
  <si>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</si>
  <si>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</si>
  <si>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</si>
  <si>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</si>
  <si>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</si>
  <si>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</si>
  <si>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</si>
  <si>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</si>
  <si>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</si>
  <si>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</si>
  <si>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</si>
  <si>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</si>
  <si>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</si>
  <si>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</si>
  <si>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</si>
  <si>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</si>
  <si>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</si>
  <si>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</si>
  <si>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</si>
  <si>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</si>
  <si>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</si>
  <si>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</si>
  <si>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</si>
  <si>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</si>
  <si>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</si>
  <si>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</si>
  <si>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</si>
  <si>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</si>
  <si>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</si>
  <si>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</si>
  <si>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</si>
  <si>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</si>
  <si>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</si>
  <si>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</si>
  <si>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</si>
  <si>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</si>
  <si>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</si>
  <si>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</si>
  <si>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</si>
  <si>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</si>
  <si>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</si>
  <si>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</si>
  <si>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</si>
  <si>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</si>
  <si>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</si>
  <si>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</si>
  <si>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</si>
  <si>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</si>
  <si>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</si>
  <si>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</si>
  <si>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</si>
  <si>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</si>
  <si>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</si>
  <si>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</si>
  <si>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</si>
  <si>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</si>
  <si>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</si>
  <si>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</si>
  <si>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</si>
  <si>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</si>
  <si>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</si>
  <si>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</si>
  <si>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</si>
  <si>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</si>
  <si>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</si>
  <si>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</si>
  <si>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</si>
  <si>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</si>
  <si>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</si>
  <si>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</si>
  <si>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</si>
  <si>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</si>
  <si>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</si>
  <si>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</si>
  <si>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</si>
  <si>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</si>
  <si>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</si>
  <si>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</si>
  <si>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</si>
  <si>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</si>
  <si>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</si>
  <si>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</si>
  <si>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</si>
  <si>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</si>
  <si>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</si>
  <si>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</si>
  <si>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</si>
  <si>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</si>
  <si>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</si>
  <si>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</si>
  <si>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</si>
  <si>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</si>
  <si>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</si>
  <si>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</si>
  <si>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</si>
  <si>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</si>
  <si>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</si>
  <si>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</si>
  <si>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</si>
  <si>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</si>
  <si>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</si>
  <si>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</si>
  <si>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</si>
  <si>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</si>
  <si>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</si>
  <si>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</si>
  <si>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</si>
  <si>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</si>
  <si>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</si>
  <si>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</si>
  <si>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</si>
  <si>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</si>
  <si>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</si>
  <si>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</si>
  <si>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</si>
  <si>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</si>
  <si>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</si>
  <si>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</si>
  <si>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</si>
  <si>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</si>
  <si>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</si>
  <si>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</si>
  <si>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</si>
  <si>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</si>
  <si>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</si>
  <si>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</si>
  <si>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</si>
  <si>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</si>
  <si>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</si>
  <si>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</si>
  <si>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</si>
  <si>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</si>
  <si>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</si>
  <si>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</si>
  <si>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</si>
  <si>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</si>
  <si>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</si>
  <si>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</si>
  <si>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</si>
  <si>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</si>
  <si>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</si>
  <si>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</si>
  <si>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</si>
  <si>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</si>
  <si>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</si>
  <si>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</si>
  <si>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</si>
  <si>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</si>
  <si>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</si>
  <si>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</si>
  <si>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</si>
  <si>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</si>
  <si>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</si>
  <si>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</si>
  <si>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</si>
  <si>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</si>
  <si>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</si>
  <si>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</si>
  <si>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</si>
  <si>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</si>
  <si>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</si>
  <si>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</si>
  <si>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</si>
  <si>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</si>
  <si>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</si>
  <si>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</si>
  <si>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</si>
  <si>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</si>
  <si>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</si>
  <si>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</si>
  <si>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</si>
  <si>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</si>
  <si>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</si>
  <si>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</si>
  <si>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</si>
  <si>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</si>
  <si>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</si>
  <si>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</si>
  <si>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</si>
  <si>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</si>
  <si>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</si>
  <si>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</si>
  <si>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</si>
  <si>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</si>
  <si>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</si>
  <si>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</si>
  <si>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</si>
  <si>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</si>
  <si>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</si>
  <si>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</si>
  <si>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</si>
  <si>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</si>
  <si>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</si>
  <si>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</si>
  <si>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</si>
  <si>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</si>
  <si>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</si>
  <si>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</si>
  <si>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</si>
  <si>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</si>
  <si>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</si>
  <si>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</si>
  <si>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</si>
  <si>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</si>
  <si>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</si>
  <si>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</si>
  <si>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</si>
  <si>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</si>
  <si>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</si>
  <si>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</si>
  <si>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</si>
  <si>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</si>
  <si>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</si>
  <si>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</si>
  <si>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</si>
  <si>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</si>
  <si>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</si>
  <si>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</si>
  <si>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</si>
  <si>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</si>
  <si>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</si>
  <si>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</si>
  <si>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</si>
  <si>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</si>
  <si>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</si>
  <si>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</si>
  <si>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</si>
  <si>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</si>
  <si>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</si>
  <si>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</si>
  <si>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</si>
  <si>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</si>
  <si>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</si>
  <si>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</si>
  <si>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</si>
  <si>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</si>
  <si>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</si>
  <si>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</si>
  <si>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</si>
  <si>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</si>
  <si>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</si>
  <si>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</si>
  <si>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</si>
  <si>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</si>
  <si>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</si>
  <si>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</si>
  <si>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</si>
  <si>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</si>
  <si>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</si>
  <si>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</si>
  <si>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</si>
  <si>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</si>
  <si>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</si>
  <si>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</si>
  <si>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</si>
  <si>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</si>
  <si>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</si>
  <si>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</si>
  <si>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</si>
  <si>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</si>
  <si>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</si>
  <si>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</si>
  <si>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</si>
  <si>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</si>
  <si>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</si>
  <si>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</si>
  <si>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</si>
  <si>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</si>
  <si>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</si>
  <si>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</si>
  <si>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</si>
  <si>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</si>
  <si>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</si>
  <si>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</si>
  <si>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</si>
  <si>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</si>
  <si>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</si>
  <si>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</si>
  <si>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</si>
  <si>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</si>
  <si>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</si>
  <si>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</si>
  <si>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</si>
  <si>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</si>
  <si>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</si>
  <si>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</si>
  <si>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</si>
  <si>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</si>
  <si>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</si>
  <si>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</si>
  <si>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</si>
  <si>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</si>
  <si>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</si>
  <si>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</si>
  <si>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</si>
  <si>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</si>
  <si>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</si>
  <si>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</si>
  <si>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</si>
  <si>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</si>
  <si>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</si>
  <si>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</si>
  <si>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</si>
  <si>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</si>
  <si>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</si>
  <si>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</si>
  <si>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</si>
  <si>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</si>
  <si>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</si>
  <si>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</si>
  <si>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</si>
  <si>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</si>
  <si>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</si>
  <si>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</si>
  <si>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</si>
  <si>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</si>
  <si>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</si>
  <si>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</si>
  <si>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</si>
  <si>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</si>
  <si>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</si>
  <si>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</si>
  <si>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</si>
  <si>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</si>
  <si>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</si>
  <si>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</si>
  <si>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</si>
  <si>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</si>
  <si>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</si>
  <si>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</si>
  <si>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</si>
  <si>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</si>
  <si>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</si>
  <si>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</si>
  <si>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</si>
  <si>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</si>
  <si>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</si>
  <si>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</si>
  <si>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</si>
  <si>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</si>
  <si>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</si>
  <si>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</si>
  <si>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</si>
  <si>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</si>
  <si>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</si>
  <si>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</si>
  <si>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</si>
  <si>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</si>
  <si>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</si>
  <si>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</si>
  <si>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</si>
  <si>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</si>
  <si>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</si>
  <si>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</si>
  <si>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</si>
  <si>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</si>
  <si>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</si>
  <si>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</si>
  <si>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</si>
  <si>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</si>
  <si>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</si>
  <si>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</si>
  <si>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</si>
  <si>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</si>
  <si>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</si>
  <si>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</si>
  <si>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</si>
  <si>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</si>
  <si>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</si>
  <si>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</si>
  <si>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</si>
  <si>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</si>
  <si>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</si>
  <si>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</si>
  <si>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</si>
  <si>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</si>
  <si>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</si>
  <si>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</si>
  <si>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</si>
  <si>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</si>
  <si>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</si>
  <si>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</si>
  <si>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</si>
  <si>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</si>
  <si>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</si>
  <si>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</si>
  <si>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</si>
  <si>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</si>
  <si>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</si>
  <si>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</si>
  <si>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</si>
  <si>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</si>
  <si>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</si>
  <si>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</si>
  <si>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</si>
  <si>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</si>
  <si>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</si>
  <si>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</si>
  <si>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</si>
  <si>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</si>
  <si>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</si>
  <si>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</si>
  <si>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</si>
  <si>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</si>
  <si>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</si>
  <si>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</si>
  <si>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</si>
  <si>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</si>
  <si>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</si>
  <si>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</si>
  <si>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</si>
  <si>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</si>
  <si>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</si>
  <si>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</si>
  <si>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</si>
  <si>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</si>
  <si>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</si>
  <si>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</si>
  <si>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</si>
  <si>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</si>
  <si>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</si>
  <si>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</si>
  <si>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</si>
  <si>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</si>
  <si>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</si>
  <si>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</si>
  <si>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</si>
  <si>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</si>
  <si>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</si>
  <si>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</si>
  <si>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</si>
  <si>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</si>
  <si>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</si>
  <si>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</si>
  <si>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</si>
  <si>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</si>
  <si>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</si>
  <si>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</si>
  <si>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</si>
  <si>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</si>
  <si>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</si>
  <si>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</si>
  <si>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</si>
  <si>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</si>
  <si>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</si>
  <si>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</si>
  <si>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</si>
  <si>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</si>
  <si>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</si>
  <si>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</si>
  <si>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</si>
  <si>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</si>
  <si>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</si>
  <si>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</si>
  <si>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</si>
  <si>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</si>
  <si>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</si>
  <si>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</si>
  <si>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</si>
  <si>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</si>
  <si>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</si>
  <si>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</si>
  <si>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</si>
  <si>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</si>
  <si>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</si>
  <si>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</si>
  <si>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</si>
  <si>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</si>
  <si>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</si>
  <si>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</si>
  <si>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</si>
  <si>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</si>
  <si>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</si>
  <si>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</si>
  <si>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</si>
  <si>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</si>
  <si>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</si>
  <si>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</si>
  <si>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</si>
  <si>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</si>
  <si>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</si>
  <si>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</si>
  <si>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</si>
  <si>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</si>
  <si>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</si>
  <si>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</si>
  <si>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</si>
  <si>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</si>
  <si>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</si>
  <si>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</si>
  <si>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</si>
  <si>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</si>
  <si>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</si>
  <si>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</si>
  <si>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</si>
  <si>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</si>
  <si>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</si>
  <si>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</si>
  <si>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</si>
  <si>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</si>
  <si>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</si>
  <si>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</si>
  <si>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</si>
  <si>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</si>
  <si>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</si>
  <si>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</si>
  <si>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</si>
  <si>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</si>
  <si>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</si>
  <si>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</si>
  <si>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</si>
  <si>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</si>
  <si>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</si>
  <si>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</si>
  <si>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</si>
  <si>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</si>
  <si>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</si>
  <si>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</si>
  <si>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</si>
  <si>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</si>
  <si>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</si>
  <si>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</si>
  <si>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</si>
  <si>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</si>
  <si>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</si>
  <si>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</si>
  <si>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</si>
  <si>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</si>
  <si>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</si>
  <si>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</si>
  <si>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</si>
  <si>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</si>
  <si>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</si>
  <si>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</si>
  <si>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</si>
  <si>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</si>
  <si>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</si>
  <si>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</si>
  <si>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</si>
  <si>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</si>
  <si>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</si>
  <si>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</si>
  <si>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</si>
  <si>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</si>
  <si>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</si>
  <si>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</si>
  <si>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</si>
  <si>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</si>
  <si>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</si>
  <si>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</si>
  <si>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</si>
  <si>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</si>
  <si>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</si>
  <si>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</si>
  <si>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</si>
  <si>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</si>
  <si>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</si>
  <si>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</si>
  <si>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</si>
  <si>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</si>
  <si>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</si>
  <si>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</si>
  <si>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</si>
  <si>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</si>
  <si>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</si>
  <si>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</si>
  <si>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</si>
  <si>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</si>
  <si>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</si>
  <si>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</si>
  <si>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</si>
  <si>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</si>
  <si>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</si>
  <si>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</si>
  <si>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</si>
  <si>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</si>
  <si>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</si>
  <si>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</si>
  <si>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</si>
  <si>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</si>
  <si>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</si>
  <si>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</si>
  <si>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</si>
  <si>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</si>
  <si>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</si>
  <si>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</si>
  <si>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</si>
  <si>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</si>
  <si>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</si>
  <si>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</si>
  <si>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</si>
  <si>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</si>
  <si>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</si>
  <si>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</si>
  <si>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</si>
  <si>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</si>
  <si>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</si>
  <si>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</si>
  <si>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</si>
  <si>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</si>
  <si>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</si>
  <si>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</si>
  <si>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</si>
  <si>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</si>
  <si>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</si>
  <si>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</si>
  <si>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</si>
  <si>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</si>
  <si>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</si>
  <si>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</si>
  <si>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</si>
  <si>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</si>
  <si>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</si>
  <si>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</si>
  <si>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</si>
  <si>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</si>
  <si>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</si>
  <si>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</si>
  <si>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</si>
  <si>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</si>
  <si>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</si>
  <si>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</si>
  <si>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</si>
  <si>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</si>
  <si>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</si>
  <si>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</si>
  <si>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</si>
  <si>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</si>
  <si>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</si>
  <si>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</si>
  <si>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</si>
  <si>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</si>
  <si>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</si>
  <si>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</si>
  <si>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</si>
  <si>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</si>
  <si>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</si>
  <si>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</si>
  <si>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</si>
  <si>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</si>
  <si>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</si>
  <si>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</si>
  <si>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</si>
  <si>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</si>
  <si>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</si>
  <si>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</si>
  <si>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</si>
  <si>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</si>
  <si>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</si>
  <si>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</si>
  <si>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</si>
  <si>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</si>
  <si>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</si>
  <si>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</si>
  <si>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</si>
  <si>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</si>
  <si>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</si>
  <si>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</si>
  <si>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</si>
  <si>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</si>
  <si>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</si>
  <si>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</si>
  <si>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</si>
  <si>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</si>
  <si>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</si>
  <si>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</si>
  <si>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</si>
  <si>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</si>
  <si>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</si>
  <si>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</si>
  <si>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</si>
  <si>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</si>
  <si>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</si>
  <si>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</si>
  <si>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</si>
  <si>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</si>
  <si>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</si>
  <si>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</si>
  <si>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</si>
  <si>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</si>
  <si>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</si>
  <si>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</si>
  <si>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</si>
  <si>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</si>
  <si>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</si>
  <si>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</si>
  <si>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</si>
  <si>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</si>
  <si>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</si>
  <si>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</si>
  <si>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</si>
  <si>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</si>
  <si>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</si>
  <si>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</si>
  <si>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</si>
  <si>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</si>
  <si>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</si>
  <si>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</si>
  <si>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</si>
  <si>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</si>
  <si>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</si>
  <si>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</si>
  <si>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</si>
  <si>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</si>
  <si>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</si>
  <si>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</si>
  <si>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</si>
  <si>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</si>
  <si>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</si>
  <si>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</si>
  <si>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</si>
  <si>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</si>
  <si>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</si>
  <si>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</si>
  <si>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</si>
  <si>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</si>
  <si>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</si>
  <si>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</si>
  <si>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</si>
  <si>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</si>
  <si>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</si>
  <si>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</si>
  <si>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</si>
  <si>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</si>
  <si>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</si>
  <si>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</si>
  <si>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</si>
  <si>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</si>
  <si>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</si>
  <si>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</si>
  <si>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</si>
  <si>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</si>
  <si>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</si>
  <si>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</si>
  <si>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</si>
  <si>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</si>
  <si>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</si>
  <si>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</si>
  <si>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</si>
  <si>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</si>
  <si>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</si>
  <si>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</si>
  <si>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</si>
  <si>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</si>
  <si>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</si>
  <si>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</si>
  <si>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</si>
  <si>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</si>
  <si>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</si>
  <si>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</si>
  <si>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</si>
  <si>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</si>
  <si>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</si>
  <si>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</si>
  <si>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</si>
  <si>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</si>
  <si>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</si>
  <si>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</si>
  <si>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</si>
  <si>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</si>
  <si>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</si>
  <si>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</si>
  <si>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</si>
  <si>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</si>
  <si>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</si>
  <si>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</si>
  <si>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</si>
  <si>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</si>
  <si>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</si>
  <si>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</si>
  <si>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</si>
  <si>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</si>
  <si>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</si>
  <si>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</si>
  <si>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</si>
  <si>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</si>
  <si>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</si>
  <si>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</si>
  <si>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</si>
  <si>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</si>
  <si>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</si>
  <si>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</si>
  <si>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</si>
  <si>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</si>
  <si>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</si>
  <si>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</si>
  <si>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</si>
  <si>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</si>
  <si>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</si>
  <si>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</si>
  <si>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</si>
  <si>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</si>
  <si>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</si>
  <si>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</si>
  <si>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</si>
  <si>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</si>
  <si>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</si>
  <si>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</si>
  <si>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</si>
  <si>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</si>
  <si>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</si>
  <si>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</si>
  <si>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</si>
  <si>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</si>
  <si>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</si>
  <si>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</si>
  <si>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</si>
  <si>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</si>
  <si>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</si>
  <si>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</si>
  <si>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</si>
  <si>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</si>
  <si>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</si>
  <si>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</si>
  <si>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</si>
  <si>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</si>
  <si>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</si>
  <si>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</si>
  <si>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</si>
  <si>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</si>
  <si>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</si>
  <si>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</si>
  <si>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</si>
  <si>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</si>
  <si>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</si>
  <si>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</si>
  <si>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</si>
  <si>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</si>
  <si>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</si>
  <si>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</si>
  <si>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</si>
  <si>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</si>
  <si>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</si>
  <si>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</si>
  <si>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</si>
  <si>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</si>
  <si>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</si>
  <si>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</si>
  <si>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</si>
  <si>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</si>
  <si>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</si>
  <si>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</si>
  <si>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</si>
  <si>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</si>
  <si>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</si>
  <si>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</si>
  <si>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</si>
  <si>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</si>
  <si>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</si>
  <si>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</si>
  <si>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</si>
  <si>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</si>
  <si>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</si>
  <si>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</si>
  <si>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</si>
  <si>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</si>
  <si>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</si>
  <si>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</si>
  <si>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</si>
  <si>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</si>
  <si>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</si>
  <si>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</si>
  <si>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</si>
  <si>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</si>
  <si>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</si>
  <si>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</si>
  <si>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</si>
  <si>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</si>
  <si>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</si>
  <si>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</si>
  <si>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</si>
  <si>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</si>
  <si>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</si>
  <si>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</si>
  <si>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</si>
  <si>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</si>
  <si>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</si>
  <si>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</si>
  <si>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</si>
  <si>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</si>
  <si>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</si>
  <si>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</si>
  <si>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</si>
  <si>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</si>
  <si>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</si>
  <si>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</si>
  <si>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</si>
  <si>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</si>
  <si>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</si>
  <si>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</si>
  <si>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</si>
  <si>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</si>
  <si>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</si>
  <si>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</si>
  <si>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</si>
  <si>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</si>
  <si>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</si>
  <si>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</si>
  <si>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</si>
  <si>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</si>
  <si>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</si>
  <si>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</si>
  <si>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</si>
  <si>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</si>
  <si>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</si>
  <si>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</si>
  <si>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</si>
  <si>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</si>
  <si>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</si>
  <si>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</si>
  <si>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</si>
  <si>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</si>
  <si>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</si>
  <si>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</si>
  <si>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</si>
  <si>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</si>
  <si>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</si>
  <si>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</si>
  <si>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</si>
  <si>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</si>
  <si>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</si>
  <si>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</si>
  <si>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</si>
  <si>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</si>
  <si>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</si>
  <si>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</si>
  <si>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</si>
  <si>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</si>
  <si>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</si>
  <si>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</si>
  <si>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</si>
  <si>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</si>
  <si>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</si>
  <si>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</si>
  <si>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</si>
  <si>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</si>
  <si>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</si>
  <si>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</si>
  <si>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</si>
  <si>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</si>
  <si>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</si>
  <si>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</si>
  <si>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</si>
  <si>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</si>
  <si>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</si>
  <si>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</si>
  <si>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</si>
  <si>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</si>
  <si>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</si>
  <si>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</si>
  <si>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</si>
  <si>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</si>
  <si>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</si>
  <si>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</si>
  <si>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</si>
  <si>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</si>
  <si>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</si>
  <si>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</si>
  <si>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</si>
  <si>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</si>
  <si>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</si>
  <si>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</si>
  <si>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</si>
  <si>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</si>
  <si>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</si>
  <si>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</si>
  <si>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</si>
  <si>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</si>
  <si>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</si>
  <si>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</si>
  <si>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</si>
  <si>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</si>
  <si>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</si>
  <si>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</si>
  <si>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</si>
  <si>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</si>
  <si>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</si>
  <si>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</si>
  <si>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</si>
  <si>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</si>
  <si>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</si>
  <si>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</si>
  <si>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</si>
  <si>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</si>
  <si>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</si>
  <si>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</si>
  <si>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</si>
  <si>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</si>
  <si>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</si>
  <si>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</si>
  <si>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</si>
  <si>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</si>
  <si>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</si>
  <si>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</si>
  <si>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</si>
  <si>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</si>
  <si>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</si>
  <si>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</si>
  <si>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</si>
  <si>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</si>
  <si>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</si>
  <si>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</si>
  <si>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</si>
  <si>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</si>
  <si>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</si>
  <si>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</si>
  <si>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</si>
  <si>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</si>
  <si>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</si>
  <si>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</si>
  <si>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</si>
  <si>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</si>
  <si>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</si>
  <si>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</si>
  <si>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</si>
  <si>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</si>
  <si>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</si>
  <si>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</si>
  <si>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</si>
  <si>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</si>
  <si>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</si>
  <si>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</si>
  <si>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</si>
  <si>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</si>
  <si>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</si>
  <si>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</si>
  <si>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</si>
  <si>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</si>
  <si>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</si>
  <si>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</si>
  <si>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</si>
  <si>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</si>
  <si>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</si>
  <si>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</si>
  <si>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</si>
  <si>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</si>
  <si>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</si>
  <si>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</si>
  <si>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</si>
  <si>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</si>
  <si>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</si>
  <si>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</si>
  <si>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</si>
  <si>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</si>
  <si>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</si>
  <si>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</si>
  <si>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</si>
  <si>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</si>
  <si>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</si>
  <si>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</si>
  <si>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</si>
  <si>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</si>
  <si>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</si>
  <si>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</si>
  <si>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</si>
  <si>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</si>
  <si>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</si>
  <si>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</si>
  <si>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</si>
  <si>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</si>
  <si>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</si>
  <si>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</si>
  <si>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</si>
  <si>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</si>
  <si>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</si>
  <si>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</si>
  <si>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</si>
  <si>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</si>
  <si>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</si>
  <si>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</si>
  <si>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</si>
  <si>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</si>
  <si>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</si>
  <si>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</si>
  <si>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</si>
  <si>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</si>
  <si>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</si>
  <si>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</si>
  <si>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</si>
  <si>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</si>
  <si>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</si>
  <si>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</si>
  <si>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</si>
  <si>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</si>
  <si>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</si>
  <si>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</si>
  <si>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</si>
  <si>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</si>
  <si>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</si>
  <si>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</si>
  <si>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</si>
  <si>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</si>
  <si>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</si>
  <si>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</si>
  <si>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</si>
  <si>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</si>
  <si>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</si>
  <si>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</si>
  <si>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</si>
  <si>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</si>
  <si>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</si>
  <si>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</si>
  <si>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</si>
  <si>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</si>
  <si>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</si>
  <si>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</si>
  <si>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</si>
  <si>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</si>
  <si>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</si>
  <si>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</si>
  <si>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</si>
  <si>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</si>
  <si>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</si>
  <si>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</si>
  <si>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</si>
  <si>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</si>
  <si>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</si>
  <si>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</si>
  <si>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</si>
  <si>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</si>
  <si>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</si>
  <si>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</si>
  <si>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</si>
  <si>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</si>
  <si>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</si>
  <si>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</si>
  <si>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</si>
  <si>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</si>
  <si>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</si>
  <si>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</si>
  <si>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</si>
  <si>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</si>
  <si>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</si>
  <si>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</si>
  <si>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</si>
  <si>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</si>
  <si>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</si>
  <si>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</si>
  <si>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</si>
  <si>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</si>
  <si>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</si>
  <si>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</si>
  <si>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</si>
  <si>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</si>
  <si>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</si>
  <si>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</si>
  <si>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</si>
  <si>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</si>
  <si>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</si>
  <si>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</si>
  <si>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</si>
  <si>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</si>
  <si>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</si>
  <si>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</si>
  <si>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</si>
  <si>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</si>
  <si>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</si>
  <si>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</si>
  <si>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</si>
  <si>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</si>
  <si>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</si>
  <si>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</si>
  <si>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</si>
  <si>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</si>
  <si>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</si>
  <si>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</si>
  <si>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</si>
  <si>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</si>
  <si>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</si>
  <si>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</si>
  <si>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</si>
  <si>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</si>
  <si>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</si>
  <si>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</si>
  <si>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</si>
  <si>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</si>
  <si>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</si>
  <si>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</si>
  <si>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</si>
  <si>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</si>
  <si>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</si>
  <si>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</si>
  <si>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</si>
  <si>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</si>
  <si>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</si>
  <si>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</si>
  <si>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</si>
  <si>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</si>
  <si>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</si>
  <si>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</si>
  <si>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</si>
  <si>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</si>
  <si>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</si>
  <si>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</si>
  <si>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</si>
  <si>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</si>
  <si>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</si>
  <si>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</si>
  <si>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</si>
  <si>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</si>
  <si>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</si>
  <si>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</si>
  <si>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</si>
  <si>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</si>
  <si>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</si>
  <si>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</si>
  <si>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</si>
  <si>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</si>
  <si>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</si>
  <si>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</si>
  <si>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</si>
  <si>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</si>
  <si>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</si>
  <si>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</si>
  <si>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</si>
  <si>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</si>
  <si>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</si>
  <si>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</si>
  <si>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</si>
  <si>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</si>
  <si>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</si>
  <si>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</si>
  <si>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</si>
  <si>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</si>
  <si>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</si>
  <si>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</si>
  <si>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</si>
  <si>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</si>
  <si>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</si>
  <si>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</si>
  <si>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</si>
  <si>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</si>
  <si>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</si>
  <si>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</si>
  <si>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</si>
  <si>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</si>
  <si>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</si>
  <si>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</si>
  <si>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</si>
  <si>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</si>
  <si>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</si>
  <si>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</si>
  <si>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</si>
  <si>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</si>
  <si>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</si>
  <si>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</si>
  <si>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</si>
  <si>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</si>
  <si>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</si>
  <si>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</si>
  <si>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</si>
  <si>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</si>
  <si>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</si>
  <si>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</si>
  <si>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</si>
  <si>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</si>
  <si>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</si>
  <si>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</si>
  <si>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</si>
  <si>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</si>
  <si>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</si>
  <si>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</si>
  <si>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</si>
  <si>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</si>
  <si>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</si>
  <si>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</si>
  <si>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</si>
  <si>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</si>
  <si>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</si>
  <si>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</si>
  <si>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</si>
  <si>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</si>
  <si>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</si>
  <si>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</si>
  <si>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</si>
  <si>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</si>
  <si>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</si>
  <si>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</si>
  <si>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</si>
  <si>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</si>
  <si>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</si>
  <si>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</si>
  <si>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</si>
  <si>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</si>
  <si>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</si>
  <si>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</si>
  <si>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</si>
  <si>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</si>
  <si>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</si>
  <si>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</si>
  <si>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</si>
  <si>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</si>
  <si>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</si>
  <si>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</si>
  <si>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</si>
  <si>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</si>
  <si>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</si>
  <si>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</si>
  <si>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</si>
  <si>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</si>
  <si>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</si>
  <si>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</si>
  <si>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</si>
  <si>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</si>
  <si>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</si>
  <si>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</si>
  <si>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</si>
  <si>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</si>
  <si>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</si>
  <si>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</si>
  <si>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</si>
  <si>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</si>
  <si>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</si>
  <si>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</si>
  <si>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</si>
  <si>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</si>
  <si>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</si>
  <si>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</si>
  <si>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</si>
  <si>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</si>
  <si>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</si>
  <si>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</si>
  <si>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</si>
  <si>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</si>
  <si>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</si>
  <si>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</si>
  <si>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</si>
  <si>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</si>
  <si>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</si>
  <si>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</si>
  <si>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</si>
  <si>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</si>
  <si>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</si>
  <si>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</si>
  <si>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</si>
  <si>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</si>
  <si>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</si>
  <si>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</si>
  <si>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</si>
  <si>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</si>
  <si>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</si>
  <si>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</si>
  <si>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</si>
  <si>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</si>
  <si>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</si>
  <si>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</si>
  <si>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</si>
  <si>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</si>
  <si>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</si>
  <si>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</si>
  <si>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</si>
  <si>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</si>
  <si>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</si>
  <si>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</si>
  <si>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</si>
  <si>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</si>
  <si>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</si>
  <si>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</si>
  <si>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</si>
  <si>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</si>
  <si>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</si>
  <si>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</si>
  <si>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</si>
  <si>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</si>
  <si>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</si>
  <si>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</si>
  <si>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</si>
  <si>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</si>
  <si>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</si>
  <si>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</si>
  <si>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</si>
  <si>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</si>
  <si>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</si>
  <si>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</si>
  <si>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</si>
  <si>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</si>
  <si>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</si>
  <si>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</si>
  <si>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</si>
  <si>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</si>
  <si>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</si>
  <si>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</si>
  <si>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</si>
  <si>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</si>
  <si>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</si>
  <si>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</si>
  <si>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</si>
  <si>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</si>
  <si>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</si>
  <si>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</si>
  <si>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</si>
  <si>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</si>
  <si>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</si>
  <si>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</si>
  <si>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</si>
  <si>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</si>
  <si>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</si>
  <si>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</si>
  <si>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</si>
  <si>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</si>
  <si>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</si>
  <si>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</si>
  <si>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</si>
  <si>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</si>
  <si>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</si>
  <si>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</si>
  <si>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</si>
  <si>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</si>
  <si>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</si>
  <si>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</si>
  <si>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</si>
  <si>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</si>
  <si>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</si>
  <si>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</si>
  <si>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</si>
  <si>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</si>
  <si>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</si>
  <si>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</si>
  <si>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</si>
  <si>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</si>
  <si>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</si>
  <si>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</si>
  <si>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</si>
  <si>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</si>
  <si>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</si>
  <si>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</si>
  <si>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</si>
  <si>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</si>
  <si>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</si>
  <si>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</si>
  <si>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</si>
  <si>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</si>
  <si>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</si>
  <si>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</si>
  <si>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</si>
  <si>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</si>
  <si>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</si>
  <si>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</si>
  <si>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</si>
  <si>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</si>
  <si>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</si>
  <si>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</si>
  <si>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</si>
  <si>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</si>
  <si>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</si>
  <si>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</si>
  <si>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</si>
  <si>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</si>
  <si>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</si>
  <si>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</si>
  <si>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</si>
  <si>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</si>
  <si>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</si>
  <si>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</si>
  <si>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</si>
  <si>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</si>
  <si>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</si>
  <si>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</si>
  <si>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</si>
  <si>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</si>
  <si>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</si>
  <si>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</si>
  <si>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</si>
  <si>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</si>
  <si>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</si>
  <si>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</si>
  <si>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</si>
  <si>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</si>
  <si>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</si>
  <si>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</si>
  <si>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</si>
  <si>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</si>
  <si>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</si>
  <si>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</si>
  <si>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</si>
  <si>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</si>
  <si>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</si>
  <si>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</si>
  <si>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</si>
  <si>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</si>
  <si>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</si>
  <si>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</si>
  <si>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</si>
  <si>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</si>
  <si>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</si>
  <si>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</si>
  <si>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</si>
  <si>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</si>
  <si>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</si>
  <si>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</si>
  <si>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</si>
  <si>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</si>
  <si>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</si>
  <si>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</si>
  <si>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</si>
  <si>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</si>
  <si>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</si>
  <si>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</si>
  <si>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</si>
  <si>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</si>
  <si>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</si>
  <si>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</si>
  <si>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</si>
  <si>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</si>
  <si>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</si>
  <si>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</si>
  <si>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</si>
  <si>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</si>
  <si>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</si>
  <si>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</si>
  <si>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</si>
  <si>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</si>
  <si>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</si>
  <si>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</si>
  <si>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</si>
  <si>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</si>
  <si>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</si>
  <si>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</si>
  <si>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</si>
  <si>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</si>
  <si>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</si>
  <si>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</si>
  <si>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</si>
  <si>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</si>
  <si>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</si>
  <si>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</si>
  <si>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</si>
  <si>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</si>
  <si>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</si>
  <si>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</si>
  <si>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</si>
  <si>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</si>
  <si>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</si>
  <si>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</si>
  <si>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</si>
  <si>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</si>
  <si>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</si>
  <si>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</si>
  <si>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</si>
  <si>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</si>
  <si>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</si>
  <si>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</si>
  <si>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</si>
  <si>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</si>
  <si>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</si>
  <si>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</si>
  <si>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</si>
  <si>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</si>
  <si>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</si>
  <si>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</si>
  <si>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</si>
  <si>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</si>
  <si>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</si>
  <si>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</si>
  <si>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</si>
  <si>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</si>
  <si>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</si>
  <si>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</si>
  <si>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</si>
  <si>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</si>
  <si>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</si>
  <si>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</si>
  <si>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</si>
  <si>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</si>
  <si>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</si>
  <si>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</si>
  <si>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</si>
  <si>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</si>
  <si>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</si>
  <si>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</si>
  <si>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</si>
  <si>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</si>
  <si>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</si>
  <si>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</si>
  <si>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</si>
  <si>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</si>
  <si>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</si>
  <si>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</si>
  <si>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</si>
  <si>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</si>
  <si>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</si>
  <si>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</si>
  <si>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</si>
  <si>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</si>
  <si>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</si>
  <si>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</si>
  <si>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</si>
  <si>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</si>
  <si>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</si>
  <si>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</si>
  <si>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</si>
  <si>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</si>
  <si>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</si>
  <si>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</si>
  <si>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</si>
  <si>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</si>
  <si>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</si>
  <si>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</si>
  <si>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</si>
  <si>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</si>
  <si>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</si>
  <si>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</si>
  <si>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</si>
  <si>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</si>
  <si>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</si>
  <si>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</si>
  <si>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</si>
  <si>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</si>
  <si>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</si>
  <si>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</si>
  <si>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</si>
  <si>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</si>
  <si>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</si>
  <si>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</si>
  <si>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</si>
  <si>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</si>
  <si>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</si>
  <si>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</si>
  <si>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</si>
  <si>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</si>
  <si>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</si>
  <si>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</si>
  <si>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</si>
  <si>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</si>
  <si>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</si>
  <si>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</si>
  <si>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</si>
  <si>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</si>
  <si>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</si>
  <si>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</si>
  <si>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</si>
  <si>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</si>
  <si>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</si>
  <si>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</si>
  <si>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</si>
  <si>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</si>
  <si>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</si>
  <si>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</si>
  <si>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</si>
  <si>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</si>
  <si>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</si>
  <si>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</si>
  <si>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</si>
  <si>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</si>
  <si>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</si>
  <si>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</si>
  <si>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</si>
  <si>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</si>
  <si>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</si>
  <si>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</si>
  <si>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</si>
  <si>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</si>
  <si>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</si>
  <si>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</si>
  <si>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</si>
  <si>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</si>
  <si>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</si>
  <si>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</si>
  <si>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</si>
  <si>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</si>
  <si>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</si>
  <si>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</si>
  <si>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</si>
  <si>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</si>
  <si>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</si>
  <si>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</si>
  <si>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</si>
  <si>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</si>
  <si>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</si>
  <si>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</si>
  <si>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</si>
  <si>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</si>
  <si>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</si>
  <si>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</si>
  <si>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</si>
  <si>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</si>
  <si>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</si>
  <si>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</si>
  <si>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</si>
  <si>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</si>
  <si>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</si>
  <si>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</si>
  <si>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</si>
  <si>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</si>
  <si>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</si>
  <si>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</si>
  <si>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</si>
  <si>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</si>
  <si>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</si>
  <si>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</si>
  <si>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</si>
  <si>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</si>
  <si>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</si>
  <si>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</si>
  <si>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</si>
  <si>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</si>
  <si>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</si>
  <si>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</si>
  <si>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</si>
  <si>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</si>
  <si>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</si>
  <si>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</si>
  <si>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</si>
  <si>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</si>
  <si>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</si>
  <si>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</si>
  <si>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</si>
  <si>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</si>
  <si>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</si>
  <si>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</si>
  <si>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</si>
  <si>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</si>
  <si>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</si>
  <si>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</si>
  <si>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</si>
  <si>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</si>
  <si>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</si>
  <si>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</si>
  <si>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</si>
  <si>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</si>
  <si>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</si>
  <si>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</si>
  <si>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</si>
  <si>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</si>
  <si>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</si>
  <si>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</si>
  <si>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</si>
  <si>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</si>
  <si>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</si>
  <si>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</si>
  <si>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</si>
  <si>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</si>
  <si>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</si>
  <si>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</si>
  <si>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</si>
  <si>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</si>
  <si>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</si>
  <si>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</si>
  <si>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</si>
  <si>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</si>
  <si>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</si>
  <si>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</si>
  <si>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</si>
  <si>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</si>
  <si>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</si>
  <si>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</si>
  <si>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</si>
  <si>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</si>
  <si>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</si>
  <si>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</si>
  <si>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</si>
  <si>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</si>
  <si>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</si>
  <si>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</si>
  <si>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</si>
  <si>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</si>
  <si>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</si>
  <si>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</si>
  <si>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</si>
  <si>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</si>
  <si>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</si>
  <si>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</si>
  <si>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</si>
  <si>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</si>
  <si>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</si>
  <si>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</si>
  <si>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</si>
  <si>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</si>
  <si>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</si>
  <si>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</si>
  <si>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</si>
  <si>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</si>
  <si>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</si>
  <si>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</si>
  <si>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</si>
  <si>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</si>
  <si>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</si>
  <si>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</si>
  <si>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</si>
  <si>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</si>
  <si>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</si>
  <si>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</si>
  <si>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</si>
  <si>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</si>
  <si>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</si>
  <si>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</si>
  <si>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</si>
  <si>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</si>
  <si>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</si>
  <si>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</si>
  <si>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</si>
  <si>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</si>
  <si>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</si>
  <si>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</si>
  <si>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</si>
  <si>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</si>
  <si>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</si>
  <si>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</si>
  <si>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</si>
  <si>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</si>
  <si>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</si>
  <si>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</si>
  <si>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</si>
  <si>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</si>
  <si>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</si>
  <si>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</si>
  <si>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</si>
  <si>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</si>
  <si>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</si>
  <si>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</si>
  <si>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</si>
  <si>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</si>
  <si>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</si>
  <si>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</si>
  <si>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</si>
  <si>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</si>
  <si>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</si>
  <si>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</si>
  <si>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</si>
  <si>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</si>
  <si>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</si>
  <si>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</si>
  <si>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</si>
  <si>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</si>
  <si>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</si>
  <si>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</si>
  <si>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</si>
  <si>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</si>
  <si>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</si>
  <si>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</si>
  <si>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</si>
  <si>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</si>
  <si>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</si>
  <si>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</si>
  <si>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</si>
  <si>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</si>
  <si>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</si>
  <si>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</si>
  <si>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</si>
  <si>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</si>
  <si>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</si>
  <si>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</si>
  <si>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</si>
  <si>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</si>
  <si>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</si>
  <si>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</si>
  <si>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</si>
  <si>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</si>
  <si>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</si>
  <si>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</si>
  <si>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</si>
  <si>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</si>
  <si>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</si>
  <si>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</si>
  <si>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</si>
  <si>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</si>
  <si>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</si>
  <si>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</si>
  <si>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</si>
  <si>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</si>
  <si>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</si>
  <si>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</si>
  <si>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</si>
  <si>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</si>
  <si>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</si>
  <si>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</si>
  <si>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</si>
  <si>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</si>
  <si>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</si>
  <si>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</si>
  <si>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</si>
  <si>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</si>
  <si>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</si>
  <si>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</si>
  <si>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</si>
  <si>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</si>
  <si>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</si>
  <si>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</si>
  <si>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</si>
  <si>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</si>
  <si>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</si>
  <si>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</si>
  <si>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</si>
  <si>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</si>
  <si>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</si>
  <si>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</si>
  <si>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</si>
  <si>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</si>
  <si>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</si>
  <si>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</si>
  <si>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</si>
  <si>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</si>
  <si>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</si>
  <si>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</si>
  <si>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</si>
  <si>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</si>
  <si>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</si>
  <si>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</si>
  <si>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</si>
  <si>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</si>
  <si>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</si>
  <si>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</si>
  <si>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</si>
  <si>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</si>
  <si>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</si>
  <si>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</si>
  <si>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</si>
  <si>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</si>
  <si>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</si>
  <si>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</si>
  <si>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</si>
  <si>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</si>
  <si>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</si>
  <si>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</si>
  <si>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</si>
  <si>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</si>
  <si>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</si>
  <si>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</si>
  <si>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</si>
  <si>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</si>
  <si>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</si>
  <si>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</si>
  <si>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</si>
  <si>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</si>
  <si>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</si>
  <si>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</si>
  <si>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</si>
  <si>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</si>
  <si>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</si>
  <si>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</si>
  <si>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</si>
  <si>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</si>
  <si>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</si>
  <si>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</si>
  <si>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</si>
  <si>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</si>
  <si>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</si>
  <si>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</si>
  <si>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</si>
  <si>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</si>
  <si>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</si>
  <si>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</si>
  <si>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</si>
  <si>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</si>
  <si>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</si>
  <si>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</si>
  <si>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</si>
  <si>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</si>
  <si>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</si>
  <si>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</si>
  <si>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</si>
  <si>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</si>
  <si>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</si>
  <si>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</si>
  <si>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</si>
  <si>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</si>
  <si>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</si>
  <si>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</si>
  <si>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</si>
  <si>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</si>
  <si>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</si>
  <si>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</si>
  <si>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</si>
  <si>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</si>
  <si>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</si>
  <si>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</si>
  <si>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</si>
  <si>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</si>
  <si>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</si>
  <si>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</si>
  <si>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</si>
  <si>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</si>
  <si>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</si>
  <si>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</si>
  <si>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</si>
  <si>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</si>
  <si>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</si>
  <si>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</si>
  <si>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</si>
  <si>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</si>
  <si>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</si>
  <si>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</si>
  <si>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</si>
  <si>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</si>
  <si>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</si>
  <si>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</si>
  <si>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</si>
  <si>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</si>
  <si>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</si>
  <si>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</si>
  <si>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</si>
  <si>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</si>
  <si>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</si>
  <si>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</si>
  <si>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</si>
  <si>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</si>
  <si>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</si>
  <si>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</si>
  <si>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</si>
  <si>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</si>
  <si>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</si>
  <si>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</si>
  <si>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</si>
  <si>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</si>
  <si>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</si>
  <si>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</si>
  <si>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</si>
  <si>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</si>
  <si>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</si>
  <si>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</si>
  <si>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</si>
  <si>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</si>
  <si>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</si>
  <si>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</si>
  <si>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</si>
  <si>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</si>
  <si>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</si>
  <si>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</si>
  <si>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</si>
  <si>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</si>
  <si>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</si>
  <si>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</si>
  <si>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</si>
  <si>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</si>
  <si>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</si>
  <si>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</si>
  <si>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</si>
  <si>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</si>
  <si>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</si>
  <si>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</si>
  <si>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</si>
  <si>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</si>
  <si>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</si>
  <si>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</si>
  <si>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</si>
  <si>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</si>
  <si>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</si>
  <si>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</si>
  <si>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</si>
  <si>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</si>
  <si>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</si>
  <si>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</si>
  <si>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</si>
  <si>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</si>
  <si>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</si>
  <si>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</si>
  <si>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</si>
  <si>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</si>
  <si>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</si>
  <si>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</si>
  <si>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</si>
  <si>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</si>
  <si>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</si>
  <si>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</si>
  <si>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</si>
  <si>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</si>
  <si>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</si>
  <si>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</si>
  <si>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</si>
  <si>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</si>
  <si>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</si>
  <si>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</si>
  <si>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</si>
  <si>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</si>
  <si>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</si>
  <si>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</si>
  <si>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</si>
  <si>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</si>
  <si>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</si>
  <si>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</si>
  <si>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</si>
  <si>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</si>
  <si>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</si>
  <si>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</si>
  <si>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</si>
  <si>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</si>
  <si>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</si>
  <si>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</si>
  <si>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</si>
  <si>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</si>
  <si>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</si>
  <si>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</si>
  <si>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</si>
  <si>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</si>
  <si>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</si>
  <si>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</si>
  <si>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</si>
  <si>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</si>
  <si>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</si>
  <si>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</si>
  <si>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</si>
  <si>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</si>
  <si>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</si>
  <si>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</si>
  <si>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</si>
  <si>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</si>
  <si>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</si>
  <si>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</si>
  <si>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</si>
  <si>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</si>
  <si>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</si>
  <si>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</si>
  <si>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</si>
  <si>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</si>
  <si>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</si>
  <si>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</si>
  <si>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</si>
  <si>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</si>
  <si>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</si>
  <si>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</si>
  <si>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</si>
  <si>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</si>
  <si>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</si>
  <si>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</si>
  <si>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</si>
  <si>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</si>
  <si>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</si>
  <si>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</si>
  <si>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</si>
  <si>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</si>
  <si>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</si>
  <si>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</si>
  <si>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</si>
  <si>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</si>
  <si>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</si>
  <si>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</si>
  <si>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</si>
  <si>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</si>
  <si>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</si>
  <si>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</si>
  <si>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</si>
  <si>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</si>
  <si>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</si>
  <si>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</si>
  <si>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</si>
  <si>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</si>
  <si>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</si>
  <si>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</si>
  <si>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</si>
  <si>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</si>
  <si>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</si>
  <si>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</si>
  <si>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</si>
  <si>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</si>
  <si>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</si>
  <si>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</si>
  <si>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</si>
  <si>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</si>
  <si>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</si>
  <si>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</si>
  <si>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</si>
  <si>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</si>
  <si>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</si>
  <si>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</si>
  <si>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</si>
  <si>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</si>
  <si>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</si>
  <si>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</si>
  <si>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</si>
  <si>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</si>
  <si>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</si>
  <si>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</si>
  <si>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</si>
  <si>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</si>
  <si>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</si>
  <si>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</si>
  <si>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</si>
  <si>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</si>
  <si>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</si>
  <si>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</si>
  <si>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</si>
  <si>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</si>
  <si>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</si>
  <si>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</si>
  <si>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</si>
  <si>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</si>
  <si>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</si>
  <si>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</si>
  <si>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</si>
  <si>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</si>
  <si>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</si>
  <si>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</si>
  <si>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</si>
  <si>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</si>
  <si>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</si>
  <si>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</si>
  <si>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</si>
  <si>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</si>
  <si>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</si>
  <si>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</si>
  <si>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</si>
  <si>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</si>
  <si>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</si>
  <si>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</si>
  <si>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</si>
  <si>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</si>
  <si>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</si>
  <si>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</si>
  <si>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</si>
  <si>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</si>
  <si>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</si>
  <si>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</si>
  <si>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</si>
  <si>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</si>
  <si>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</si>
  <si>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</si>
  <si>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</si>
  <si>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</si>
  <si>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</si>
  <si>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</si>
  <si>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</si>
  <si>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</si>
  <si>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</si>
  <si>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</si>
  <si>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</si>
  <si>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</si>
  <si>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</si>
  <si>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</si>
  <si>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</si>
  <si>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</si>
  <si>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</si>
  <si>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</si>
  <si>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</si>
  <si>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</si>
  <si>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</si>
  <si>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</si>
  <si>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</si>
  <si>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</si>
  <si>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</si>
  <si>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</si>
  <si>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</si>
  <si>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</si>
  <si>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</si>
  <si>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</si>
  <si>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</si>
  <si>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</si>
  <si>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</si>
  <si>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</si>
  <si>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</si>
  <si>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</si>
  <si>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</si>
  <si>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</si>
  <si>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</si>
  <si>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</si>
  <si>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</si>
  <si>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</si>
  <si>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</si>
  <si>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</si>
  <si>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</si>
  <si>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</si>
  <si>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</si>
  <si>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</si>
  <si>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</si>
  <si>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</si>
  <si>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</si>
  <si>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</si>
  <si>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</si>
  <si>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</si>
  <si>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</si>
  <si>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</si>
  <si>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</si>
  <si>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</si>
  <si>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</si>
  <si>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</si>
  <si>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</si>
  <si>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</si>
  <si>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</si>
  <si>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</si>
  <si>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</si>
  <si>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</si>
  <si>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</si>
  <si>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</si>
  <si>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</si>
  <si>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</si>
  <si>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</si>
  <si>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</si>
  <si>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</si>
  <si>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</si>
  <si>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</si>
  <si>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</si>
  <si>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</si>
  <si>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</si>
  <si>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</si>
  <si>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</si>
  <si>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</si>
  <si>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</si>
  <si>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</si>
  <si>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</si>
  <si>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</si>
  <si>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</si>
  <si>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</si>
  <si>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</si>
  <si>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</si>
  <si>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</si>
  <si>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</si>
  <si>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</si>
  <si>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</si>
  <si>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</si>
  <si>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</si>
  <si>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</si>
  <si>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</si>
  <si>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</si>
  <si>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</si>
  <si>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</si>
  <si>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</si>
  <si>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</si>
  <si>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</si>
  <si>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</si>
  <si>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</si>
  <si>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</si>
  <si>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</si>
  <si>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</si>
  <si>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</si>
  <si>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</si>
  <si>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</si>
  <si>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</si>
  <si>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</si>
  <si>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</si>
  <si>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</si>
  <si>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</si>
  <si>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</si>
  <si>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</si>
  <si>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</si>
  <si>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</si>
  <si>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</si>
  <si>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</si>
  <si>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</si>
  <si>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</si>
  <si>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</si>
  <si>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</si>
  <si>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</si>
  <si>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</si>
  <si>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</si>
  <si>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</si>
  <si>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</si>
  <si>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</si>
  <si>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</si>
  <si>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</si>
  <si>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</si>
  <si>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</si>
  <si>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</si>
  <si>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</si>
  <si>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</si>
  <si>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</si>
  <si>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</si>
  <si>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</si>
  <si>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</si>
  <si>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</si>
  <si>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</si>
  <si>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</si>
  <si>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</si>
  <si>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</si>
  <si>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</si>
  <si>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</si>
  <si>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</si>
  <si>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</si>
  <si>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</si>
  <si>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</si>
  <si>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</si>
  <si>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</si>
  <si>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</si>
  <si>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</si>
  <si>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</si>
  <si>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</si>
  <si>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</si>
  <si>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</si>
  <si>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</si>
  <si>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</si>
  <si>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</si>
  <si>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</si>
  <si>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</si>
  <si>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</si>
  <si>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</si>
  <si>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</si>
  <si>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</si>
  <si>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</si>
  <si>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</si>
  <si>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</si>
  <si>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</si>
  <si>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</si>
  <si>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</si>
  <si>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</si>
  <si>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</si>
  <si>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</si>
  <si>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</si>
  <si>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</si>
  <si>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</si>
  <si>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</si>
  <si>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</si>
  <si>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</si>
  <si>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</si>
  <si>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</si>
  <si>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</si>
  <si>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</si>
  <si>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</si>
  <si>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</si>
  <si>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</si>
  <si>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</si>
  <si>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</si>
  <si>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</si>
  <si>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</si>
  <si>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</si>
  <si>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</si>
  <si>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</si>
  <si>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</si>
  <si>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</si>
  <si>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</si>
  <si>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</si>
  <si>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</si>
  <si>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</si>
  <si>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</si>
  <si>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</si>
  <si>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</si>
  <si>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</si>
  <si>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</si>
  <si>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</si>
  <si>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</si>
  <si>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</si>
  <si>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</si>
  <si>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</si>
  <si>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</si>
  <si>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</si>
  <si>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</si>
  <si>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</si>
  <si>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</si>
  <si>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</si>
  <si>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</si>
  <si>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</si>
  <si>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</si>
  <si>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</si>
  <si>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</si>
  <si>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</si>
  <si>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</si>
  <si>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</si>
  <si>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</si>
  <si>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</si>
  <si>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</si>
  <si>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</si>
  <si>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</si>
  <si>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</si>
  <si>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</si>
  <si>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</si>
  <si>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</si>
  <si>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</si>
  <si>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</si>
  <si>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</si>
  <si>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</si>
  <si>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</si>
  <si>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</si>
  <si>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</si>
  <si>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</si>
  <si>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</si>
  <si>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</si>
  <si>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</si>
  <si>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</si>
  <si>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</si>
  <si>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</si>
  <si>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</si>
  <si>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</si>
  <si>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</si>
  <si>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</si>
  <si>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</si>
  <si>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</si>
  <si>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</si>
  <si>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</si>
  <si>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</si>
  <si>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</si>
  <si>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</si>
  <si>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</si>
  <si>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</si>
  <si>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</si>
  <si>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</si>
  <si>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</si>
  <si>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</si>
  <si>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</si>
  <si>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</si>
  <si>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</si>
  <si>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</si>
  <si>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</si>
  <si>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</si>
  <si>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</si>
  <si>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</si>
  <si>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</si>
  <si>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</si>
  <si>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</si>
  <si>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</si>
  <si>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</si>
  <si>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</si>
  <si>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</si>
  <si>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</si>
  <si>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</si>
  <si>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</si>
  <si>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</si>
  <si>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</si>
  <si>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</si>
  <si>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</si>
  <si>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</si>
  <si>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</si>
  <si>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</si>
  <si>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</si>
  <si>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</si>
  <si>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</si>
  <si>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</si>
  <si>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</si>
  <si>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</si>
  <si>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</si>
  <si>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</si>
  <si>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</si>
  <si>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</si>
  <si>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</si>
  <si>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</si>
  <si>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</si>
  <si>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</si>
  <si>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</si>
  <si>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</si>
  <si>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</si>
  <si>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</si>
  <si>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</si>
  <si>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</si>
  <si>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</si>
  <si>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</si>
  <si>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</si>
  <si>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</si>
  <si>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</si>
  <si>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</si>
  <si>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</si>
  <si>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</si>
  <si>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</si>
  <si>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</si>
  <si>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</si>
  <si>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</si>
  <si>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</si>
  <si>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</si>
  <si>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</si>
  <si>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</si>
  <si>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</si>
  <si>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</si>
  <si>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</si>
  <si>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</si>
  <si>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</si>
  <si>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</si>
  <si>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</si>
  <si>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</si>
  <si>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</si>
  <si>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</si>
  <si>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</si>
  <si>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</si>
  <si>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</si>
  <si>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</si>
  <si>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</si>
  <si>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</si>
  <si>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</si>
  <si>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</si>
  <si>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</si>
  <si>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</si>
  <si>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</si>
  <si>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</si>
  <si>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</si>
  <si>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</si>
  <si>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</si>
  <si>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</si>
  <si>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</si>
  <si>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</si>
  <si>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</si>
  <si>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</si>
  <si>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</si>
  <si>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</si>
  <si>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</si>
  <si>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</si>
  <si>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</si>
  <si>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</si>
  <si>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</si>
  <si>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</si>
  <si>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</si>
  <si>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</si>
  <si>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</si>
  <si>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</si>
  <si>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</si>
  <si>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</si>
  <si>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</si>
  <si>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</si>
  <si>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</si>
  <si>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</si>
  <si>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</si>
  <si>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</si>
  <si>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</si>
  <si>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</si>
  <si>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</si>
  <si>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</si>
  <si>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</si>
  <si>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</si>
  <si>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</si>
  <si>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</si>
  <si>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</si>
  <si>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</si>
  <si>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</si>
  <si>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</si>
  <si>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</si>
  <si>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</si>
  <si>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</si>
  <si>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</si>
  <si>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</si>
  <si>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</si>
  <si>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</si>
  <si>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</si>
  <si>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</si>
  <si>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</si>
  <si>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</si>
  <si>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</si>
  <si>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</si>
  <si>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</si>
  <si>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</si>
  <si>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</si>
  <si>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</si>
  <si>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</si>
  <si>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</si>
  <si>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</si>
  <si>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</si>
  <si>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</si>
  <si>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</si>
  <si>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</si>
  <si>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</si>
  <si>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</si>
  <si>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</si>
  <si>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</si>
  <si>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</si>
  <si>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</si>
  <si>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</si>
  <si>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</si>
  <si>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</si>
  <si>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</si>
  <si>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</si>
  <si>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</si>
  <si>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</si>
  <si>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</si>
  <si>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</si>
  <si>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</si>
  <si>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</si>
  <si>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</si>
  <si>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</si>
  <si>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</si>
  <si>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</si>
  <si>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</si>
  <si>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</si>
  <si>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</si>
  <si>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</si>
  <si>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</si>
  <si>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</si>
  <si>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</si>
  <si>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</si>
  <si>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</si>
  <si>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</si>
  <si>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</si>
  <si>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</si>
  <si>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</si>
  <si>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</si>
  <si>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</si>
  <si>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</si>
  <si>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</si>
  <si>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</si>
  <si>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</si>
  <si>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</si>
  <si>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</si>
  <si>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</si>
  <si>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</si>
  <si>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</si>
  <si>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</si>
  <si>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</si>
  <si>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</si>
  <si>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</si>
  <si>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</si>
  <si>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</si>
  <si>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</si>
  <si>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</si>
  <si>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</si>
  <si>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</si>
  <si>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</si>
  <si>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</si>
  <si>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</si>
  <si>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</si>
  <si>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</si>
  <si>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</si>
  <si>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</si>
  <si>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</si>
  <si>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</si>
  <si>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</si>
  <si>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</si>
  <si>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</si>
  <si>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</si>
  <si>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</si>
  <si>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</si>
  <si>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</si>
  <si>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</si>
  <si>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</si>
  <si>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</si>
  <si>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</si>
  <si>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</si>
  <si>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</si>
  <si>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</si>
  <si>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</si>
  <si>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</si>
  <si>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</si>
  <si>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</si>
  <si>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</si>
  <si>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</si>
  <si>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</si>
  <si>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</si>
  <si>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</si>
  <si>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</si>
  <si>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</si>
  <si>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</si>
  <si>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</si>
  <si>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</si>
  <si>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</si>
  <si>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</si>
  <si>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</si>
  <si>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</si>
  <si>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</si>
  <si>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</si>
  <si>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</si>
  <si>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</si>
  <si>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</si>
  <si>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</si>
  <si>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</si>
  <si>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</si>
  <si>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</si>
  <si>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</si>
  <si>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</si>
  <si>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</si>
  <si>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</si>
  <si>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</si>
  <si>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</si>
  <si>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</si>
  <si>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</si>
  <si>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</si>
  <si>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</si>
  <si>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</si>
  <si>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</si>
  <si>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</si>
  <si>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</si>
  <si>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</si>
  <si>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</si>
  <si>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</si>
  <si>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</si>
  <si>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</si>
  <si>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</si>
  <si>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</si>
  <si>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</si>
  <si>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</si>
  <si>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</si>
  <si>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</si>
  <si>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</si>
  <si>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</si>
  <si>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</si>
  <si>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</si>
  <si>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</si>
  <si>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</si>
  <si>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</si>
  <si>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</si>
  <si>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</si>
  <si>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</si>
  <si>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</si>
  <si>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</si>
  <si>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</si>
  <si>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</si>
  <si>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</si>
  <si>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</si>
  <si>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</si>
  <si>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</si>
  <si>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</si>
  <si>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</si>
  <si>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</si>
  <si>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</si>
  <si>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</si>
  <si>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</si>
  <si>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</si>
  <si>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</si>
  <si>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</si>
  <si>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</si>
  <si>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</si>
  <si>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</si>
  <si>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</si>
  <si>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</si>
  <si>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</si>
  <si>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</si>
  <si>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</si>
  <si>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</si>
  <si>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</si>
  <si>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</si>
  <si>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</si>
  <si>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</si>
  <si>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</si>
  <si>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</si>
  <si>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</si>
  <si>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</si>
  <si>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</si>
  <si>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</si>
  <si>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</si>
  <si>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</si>
  <si>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</si>
  <si>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</si>
  <si>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</si>
  <si>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</si>
  <si>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</si>
  <si>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</si>
  <si>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</si>
  <si>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</si>
  <si>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</si>
  <si>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</si>
  <si>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</si>
  <si>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</si>
  <si>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</si>
  <si>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</si>
  <si>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</si>
  <si>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</si>
  <si>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</si>
  <si>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</si>
  <si>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</si>
  <si>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</si>
  <si>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</si>
  <si>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</si>
  <si>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</si>
  <si>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</si>
  <si>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</si>
  <si>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</si>
  <si>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</si>
  <si>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</si>
  <si>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</si>
  <si>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</si>
  <si>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</si>
  <si>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</si>
  <si>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</si>
  <si>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</si>
  <si>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</si>
  <si>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</si>
  <si>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</si>
  <si>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</si>
  <si>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</si>
  <si>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</si>
  <si>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</si>
  <si>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</si>
  <si>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</si>
  <si>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</si>
  <si>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</si>
  <si>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</si>
  <si>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</si>
  <si>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</si>
  <si>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</si>
  <si>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</si>
  <si>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</si>
  <si>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</si>
  <si>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</si>
  <si>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</si>
  <si>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</si>
  <si>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</si>
  <si>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</si>
  <si>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</si>
  <si>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</si>
  <si>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</si>
  <si>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</si>
  <si>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</si>
  <si>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</si>
  <si>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</si>
  <si>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</si>
  <si>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</si>
  <si>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</si>
  <si>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</si>
  <si>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</si>
  <si>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</si>
  <si>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</si>
  <si>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</si>
  <si>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</si>
  <si>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</si>
  <si>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</si>
  <si>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</si>
  <si>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</si>
  <si>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</si>
  <si>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</si>
  <si>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</si>
  <si>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</si>
  <si>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</si>
  <si>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</si>
  <si>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</si>
  <si>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</si>
  <si>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</si>
  <si>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</si>
  <si>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</si>
  <si>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</si>
  <si>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</si>
  <si>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</si>
  <si>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</si>
  <si>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</si>
  <si>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</si>
  <si>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</si>
  <si>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</si>
  <si>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</si>
  <si>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</si>
  <si>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</si>
  <si>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</si>
  <si>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</si>
  <si>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</si>
  <si>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</si>
  <si>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</si>
  <si>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</si>
  <si>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</si>
  <si>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</si>
  <si>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</si>
  <si>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</si>
  <si>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</si>
  <si>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</si>
  <si>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</si>
  <si>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</si>
  <si>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</si>
  <si>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</si>
  <si>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</si>
  <si>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</si>
  <si>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</si>
  <si>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</si>
  <si>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</si>
  <si>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</si>
  <si>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</si>
  <si>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</si>
  <si>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</si>
  <si>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</si>
  <si>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</si>
  <si>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</si>
  <si>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</si>
  <si>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</si>
  <si>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</si>
  <si>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</si>
  <si>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</si>
  <si>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</si>
  <si>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</si>
  <si>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</si>
  <si>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</si>
  <si>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</si>
  <si>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</si>
  <si>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</si>
  <si>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</si>
  <si>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</si>
  <si>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</si>
  <si>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</si>
  <si>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</si>
  <si>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</si>
  <si>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</si>
  <si>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</si>
  <si>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</si>
  <si>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</si>
  <si>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</si>
  <si>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</si>
  <si>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</si>
  <si>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</si>
  <si>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</si>
  <si>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</si>
  <si>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</si>
  <si>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</si>
  <si>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</si>
  <si>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</si>
  <si>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</si>
  <si>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</si>
  <si>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</si>
  <si>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</si>
  <si>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</si>
  <si>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</si>
  <si>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</si>
  <si>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</si>
  <si>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</si>
  <si>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</si>
  <si>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</si>
  <si>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</si>
  <si>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</si>
  <si>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</si>
  <si>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</si>
  <si>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</si>
  <si>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</si>
  <si>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</si>
  <si>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</si>
  <si>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</si>
  <si>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</si>
  <si>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</si>
  <si>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</si>
  <si>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</si>
  <si>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</si>
  <si>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</si>
  <si>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</si>
  <si>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</si>
  <si>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</si>
  <si>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</si>
  <si>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</si>
  <si>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</si>
  <si>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</si>
  <si>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</si>
  <si>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</si>
  <si>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</si>
  <si>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</si>
  <si>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</si>
  <si>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</si>
  <si>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</si>
  <si>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</si>
  <si>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</si>
  <si>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</si>
  <si>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</si>
  <si>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</si>
  <si>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</si>
  <si>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</si>
  <si>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</si>
  <si>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</si>
  <si>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</si>
  <si>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</si>
  <si>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</si>
  <si>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</si>
  <si>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</si>
  <si>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</si>
  <si>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</si>
  <si>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</si>
  <si>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</si>
  <si>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</si>
  <si>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</si>
  <si>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</si>
  <si>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</si>
  <si>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</si>
  <si>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</si>
  <si>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</si>
  <si>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</si>
  <si>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</si>
  <si>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</si>
  <si>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</si>
  <si>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</si>
  <si>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</si>
  <si>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</si>
  <si>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</si>
  <si>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</si>
  <si>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</si>
  <si>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</si>
  <si>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</si>
  <si>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</si>
  <si>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</si>
  <si>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</si>
  <si>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</si>
  <si>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</si>
  <si>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</si>
  <si>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</si>
  <si>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</si>
  <si>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</si>
  <si>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</si>
  <si>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</si>
  <si>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</si>
  <si>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</si>
  <si>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</si>
  <si>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</si>
  <si>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</si>
  <si>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</si>
  <si>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</si>
  <si>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</si>
  <si>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</si>
  <si>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</si>
  <si>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</si>
  <si>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</si>
  <si>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</si>
  <si>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</si>
  <si>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</si>
  <si>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</si>
  <si>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</si>
  <si>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</si>
  <si>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</si>
  <si>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</si>
  <si>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</si>
  <si>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</si>
  <si>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</si>
  <si>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</si>
  <si>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</si>
  <si>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</si>
  <si>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</si>
  <si>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</si>
  <si>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</si>
  <si>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</si>
  <si>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</si>
  <si>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</si>
  <si>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</si>
  <si>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</si>
  <si>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</si>
  <si>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</si>
  <si>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</si>
  <si>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</si>
  <si>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</si>
  <si>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</si>
  <si>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</si>
  <si>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</si>
  <si>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</si>
  <si>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</si>
  <si>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</si>
  <si>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</si>
  <si>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</si>
  <si>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</si>
  <si>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</si>
  <si>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</si>
  <si>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</si>
  <si>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</si>
  <si>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</si>
  <si>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</si>
  <si>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</si>
  <si>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</si>
  <si>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</si>
  <si>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</si>
  <si>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</si>
  <si>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</si>
  <si>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</si>
  <si>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</si>
  <si>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</si>
  <si>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</si>
  <si>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</si>
  <si>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</si>
  <si>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</si>
  <si>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</si>
  <si>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</si>
  <si>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</si>
  <si>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</si>
  <si>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</si>
  <si>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</si>
  <si>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</si>
  <si>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</si>
  <si>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</si>
  <si>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</si>
  <si>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</si>
  <si>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</si>
  <si>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</si>
  <si>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</si>
  <si>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</si>
  <si>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</si>
  <si>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</si>
  <si>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</si>
  <si>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</si>
  <si>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</si>
  <si>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</si>
  <si>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</si>
  <si>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</si>
  <si>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</si>
  <si>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</si>
  <si>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</si>
  <si>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</si>
  <si>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</si>
  <si>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</si>
  <si>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</si>
  <si>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</si>
  <si>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</si>
  <si>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</si>
  <si>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</si>
  <si>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</si>
  <si>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</si>
  <si>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</si>
  <si>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</si>
  <si>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</si>
  <si>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</si>
  <si>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</si>
  <si>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</si>
  <si>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</si>
  <si>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</si>
  <si>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</si>
  <si>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</si>
  <si>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</si>
  <si>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</si>
  <si>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</si>
  <si>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</si>
  <si>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</si>
  <si>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</si>
  <si>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</si>
  <si>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</si>
  <si>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</si>
  <si>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</si>
  <si>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</si>
  <si>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</si>
  <si>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</si>
  <si>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</si>
  <si>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</si>
  <si>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</si>
  <si>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</si>
  <si>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</si>
  <si>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</si>
  <si>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</si>
  <si>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</si>
  <si>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</si>
  <si>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</si>
  <si>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</si>
  <si>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</si>
  <si>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</si>
  <si>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</si>
  <si>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</si>
  <si>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</si>
  <si>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</si>
  <si>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</si>
  <si>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</si>
  <si>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</si>
  <si>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</si>
  <si>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</si>
  <si>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</si>
  <si>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</si>
  <si>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</si>
  <si>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</si>
  <si>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</si>
  <si>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</si>
  <si>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</si>
  <si>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</si>
  <si>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</si>
  <si>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</si>
  <si>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</si>
  <si>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</si>
  <si>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</si>
  <si>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</si>
  <si>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</si>
  <si>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</si>
  <si>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</si>
  <si>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</si>
  <si>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</si>
  <si>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</si>
  <si>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</si>
  <si>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</si>
  <si>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</si>
  <si>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</si>
  <si>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</si>
  <si>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</si>
  <si>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</si>
  <si>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</si>
  <si>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</si>
  <si>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</si>
  <si>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</si>
  <si>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</si>
  <si>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</si>
  <si>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</si>
  <si>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</si>
  <si>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</si>
  <si>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</si>
  <si>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</si>
  <si>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</si>
  <si>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</si>
  <si>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</si>
  <si>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</si>
  <si>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</si>
  <si>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</si>
  <si>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</si>
  <si>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</si>
  <si>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</si>
  <si>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</si>
  <si>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</si>
  <si>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</si>
  <si>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</si>
  <si>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</si>
  <si>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</si>
  <si>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</si>
  <si>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</si>
  <si>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</si>
  <si>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</si>
  <si>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</si>
  <si>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</si>
  <si>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</si>
  <si>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</si>
  <si>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</si>
  <si>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</si>
  <si>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</si>
  <si>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</si>
  <si>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</si>
  <si>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</si>
  <si>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</si>
  <si>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</si>
  <si>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</si>
  <si>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</si>
  <si>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</si>
  <si>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</si>
  <si>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</si>
  <si>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</si>
  <si>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</si>
  <si>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</si>
  <si>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</si>
  <si>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</si>
  <si>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</si>
  <si>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</si>
  <si>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</si>
  <si>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</si>
  <si>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</si>
  <si>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</si>
  <si>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</si>
  <si>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</si>
  <si>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</si>
  <si>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</si>
  <si>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</si>
  <si>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</si>
  <si>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</si>
  <si>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</si>
  <si>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</si>
  <si>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</si>
  <si>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</si>
  <si>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</si>
  <si>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</si>
  <si>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</si>
  <si>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</si>
  <si>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</si>
  <si>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</si>
  <si>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</si>
  <si>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</si>
  <si>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</si>
  <si>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</si>
  <si>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</si>
  <si>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</si>
  <si>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</si>
  <si>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</si>
  <si>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</si>
  <si>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</si>
  <si>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</si>
  <si>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</si>
  <si>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</si>
  <si>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</si>
  <si>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</si>
  <si>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</si>
  <si>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</si>
  <si>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</si>
  <si>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</si>
  <si>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</si>
  <si>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</si>
  <si>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</si>
  <si>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</si>
  <si>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</si>
  <si>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</si>
  <si>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</si>
  <si>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</si>
  <si>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</si>
  <si>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</si>
  <si>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</si>
  <si>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</si>
  <si>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</si>
  <si>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</si>
  <si>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</si>
  <si>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</si>
  <si>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</si>
  <si>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</si>
  <si>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</si>
  <si>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</si>
  <si>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</si>
  <si>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</si>
  <si>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</si>
  <si>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</si>
  <si>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</si>
  <si>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</si>
  <si>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</si>
  <si>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</si>
  <si>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</si>
  <si>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</si>
  <si>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</si>
  <si>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</si>
  <si>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</si>
  <si>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</si>
  <si>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</si>
  <si>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</si>
  <si>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</si>
  <si>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</si>
  <si>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</si>
  <si>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</si>
  <si>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</si>
  <si>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</si>
  <si>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</si>
  <si>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</si>
  <si>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</si>
  <si>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</si>
  <si>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</si>
  <si>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</si>
  <si>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</si>
  <si>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</si>
  <si>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</si>
  <si>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</si>
  <si>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</si>
  <si>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</si>
  <si>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</si>
  <si>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</si>
  <si>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</si>
  <si>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</si>
  <si>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</si>
  <si>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</si>
  <si>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</si>
  <si>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</si>
  <si>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</si>
  <si>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</si>
  <si>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</si>
  <si>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</si>
  <si>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</si>
  <si>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</si>
  <si>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</si>
  <si>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</si>
  <si>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</si>
  <si>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</si>
  <si>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</si>
  <si>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</si>
  <si>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</si>
  <si>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</si>
  <si>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</si>
  <si>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</si>
  <si>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</si>
  <si>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</si>
  <si>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</si>
  <si>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</si>
  <si>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</si>
  <si>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</si>
  <si>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</si>
  <si>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</si>
  <si>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</si>
  <si>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</si>
  <si>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</si>
  <si>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</si>
  <si>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</si>
  <si>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</si>
  <si>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</si>
  <si>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</si>
  <si>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</si>
  <si>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</si>
  <si>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</si>
  <si>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</si>
  <si>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</si>
  <si>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</si>
  <si>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</si>
  <si>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</si>
  <si>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</si>
  <si>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</si>
  <si>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</si>
  <si>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</si>
  <si>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</si>
  <si>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</si>
  <si>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</si>
  <si>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</si>
  <si>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</si>
  <si>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</si>
  <si>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</si>
  <si>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</si>
  <si>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</si>
  <si>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</si>
  <si>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</si>
  <si>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</si>
  <si>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</si>
  <si>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</si>
  <si>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</si>
  <si>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</si>
  <si>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</si>
  <si>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</si>
  <si>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</si>
  <si>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</si>
  <si>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</si>
  <si>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</si>
  <si>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</si>
  <si>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</si>
  <si>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</si>
  <si>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</si>
  <si>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</si>
  <si>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</si>
  <si>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</si>
  <si>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</si>
  <si>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</si>
  <si>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</si>
  <si>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</si>
  <si>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</si>
  <si>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</si>
  <si>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</si>
  <si>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</si>
  <si>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</si>
  <si>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</si>
  <si>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</si>
  <si>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</si>
  <si>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</si>
  <si>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</si>
  <si>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</si>
  <si>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</si>
  <si>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</si>
  <si>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</si>
  <si>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</si>
  <si>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</si>
  <si>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</si>
  <si>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</si>
  <si>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</si>
  <si>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</si>
  <si>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</si>
  <si>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</si>
  <si>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</si>
  <si>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</si>
  <si>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</si>
  <si>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</si>
  <si>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</si>
  <si>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</si>
  <si>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</si>
  <si>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</si>
  <si>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</si>
  <si>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</si>
  <si>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</si>
  <si>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</si>
  <si>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</si>
  <si>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</si>
  <si>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</si>
  <si>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</si>
  <si>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</si>
  <si>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</si>
  <si>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</si>
  <si>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</si>
  <si>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</si>
  <si>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</si>
  <si>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</si>
  <si>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</si>
  <si>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</si>
  <si>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</si>
  <si>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</si>
  <si>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</si>
  <si>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</si>
  <si>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</si>
  <si>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</si>
  <si>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</si>
  <si>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</si>
  <si>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</si>
  <si>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</si>
  <si>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</si>
  <si>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</si>
  <si>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</si>
  <si>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</si>
  <si>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</si>
  <si>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</si>
  <si>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</si>
  <si>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</si>
  <si>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</si>
  <si>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</si>
  <si>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</si>
  <si>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</si>
  <si>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</si>
  <si>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</si>
  <si>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</si>
  <si>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</si>
  <si>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</si>
  <si>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</si>
  <si>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</si>
  <si>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</si>
  <si>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</si>
  <si>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</si>
  <si>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</si>
  <si>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</si>
  <si>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</si>
  <si>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</si>
  <si>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</si>
  <si>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</si>
  <si>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</si>
  <si>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</si>
  <si>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</si>
  <si>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</si>
  <si>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</si>
  <si>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</si>
  <si>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</si>
  <si>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</si>
  <si>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</si>
  <si>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</si>
  <si>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</si>
  <si>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</si>
  <si>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</si>
  <si>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</si>
  <si>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</si>
  <si>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</si>
  <si>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</si>
  <si>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</si>
  <si>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</si>
  <si>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</si>
  <si>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</si>
  <si>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</si>
  <si>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</si>
  <si>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</si>
  <si>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</si>
  <si>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</si>
  <si>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</si>
  <si>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</si>
  <si>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</si>
  <si>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</si>
  <si>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</si>
  <si>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</si>
  <si>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</si>
  <si>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</si>
  <si>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</si>
  <si>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</si>
  <si>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</si>
  <si>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</si>
  <si>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</si>
  <si>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</si>
  <si>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</si>
  <si>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</si>
  <si>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</si>
  <si>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</si>
  <si>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</si>
  <si>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</si>
  <si>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</si>
  <si>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</si>
  <si>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</si>
  <si>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</si>
  <si>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</si>
  <si>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</si>
  <si>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</si>
  <si>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</si>
  <si>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</si>
  <si>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</si>
  <si>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</si>
  <si>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</si>
  <si>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</si>
  <si>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</si>
  <si>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</si>
  <si>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</si>
  <si>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</si>
  <si>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</si>
  <si>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</si>
  <si>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</si>
  <si>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</si>
  <si>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</si>
  <si>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</si>
  <si>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</si>
  <si>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</si>
  <si>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</si>
  <si>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</si>
  <si>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</si>
  <si>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</si>
  <si>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</si>
  <si>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</si>
  <si>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</si>
  <si>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</si>
  <si>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</si>
  <si>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</si>
  <si>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</si>
  <si>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</si>
  <si>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</si>
  <si>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</si>
  <si>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</si>
  <si>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</si>
  <si>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</si>
  <si>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</si>
  <si>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</si>
  <si>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</si>
  <si>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</si>
  <si>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</si>
  <si>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</si>
  <si>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</si>
  <si>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</si>
  <si>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</si>
  <si>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</si>
  <si>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</si>
  <si>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</si>
  <si>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</si>
  <si>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</si>
  <si>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</si>
  <si>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</si>
  <si>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</si>
  <si>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</si>
  <si>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</si>
  <si>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</si>
  <si>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</si>
  <si>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</si>
  <si>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</si>
  <si>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</si>
  <si>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</si>
  <si>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</si>
  <si>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</si>
  <si>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</si>
  <si>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</si>
  <si>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</si>
  <si>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</si>
  <si>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</si>
  <si>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</si>
  <si>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</si>
  <si>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</si>
  <si>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</si>
  <si>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</si>
  <si>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</si>
  <si>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</si>
  <si>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</si>
  <si>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</si>
  <si>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</si>
  <si>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</si>
  <si>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</si>
  <si>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</si>
  <si>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</si>
  <si>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</si>
  <si>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</si>
  <si>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</si>
  <si>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</si>
  <si>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</si>
  <si>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</si>
  <si>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</si>
  <si>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</si>
  <si>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</si>
  <si>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</si>
  <si>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</si>
  <si>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</si>
  <si>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</si>
  <si>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</si>
  <si>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</si>
  <si>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</si>
  <si>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</si>
  <si>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</si>
  <si>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</si>
  <si>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</si>
  <si>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</si>
  <si>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</si>
  <si>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</si>
  <si>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</si>
  <si>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</si>
  <si>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</si>
  <si>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</si>
  <si>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</si>
  <si>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</si>
  <si>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</si>
  <si>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</si>
  <si>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</si>
  <si>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</si>
  <si>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</si>
  <si>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</si>
  <si>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</si>
  <si>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</si>
  <si>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</si>
  <si>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</si>
  <si>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</si>
  <si>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</si>
  <si>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</si>
  <si>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</si>
  <si>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</si>
  <si>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</si>
  <si>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</si>
  <si>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</si>
  <si>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</si>
  <si>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</si>
  <si>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</si>
  <si>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</si>
  <si>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</si>
  <si>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</si>
  <si>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</si>
  <si>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</si>
  <si>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</si>
  <si>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</si>
  <si>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</si>
  <si>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</si>
  <si>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</si>
  <si>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</si>
  <si>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</si>
  <si>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</si>
  <si>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</si>
  <si>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</si>
  <si>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</si>
  <si>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</si>
  <si>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</si>
  <si>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</si>
  <si>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</si>
  <si>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</si>
  <si>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</si>
  <si>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</si>
  <si>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</si>
  <si>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</si>
  <si>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</si>
  <si>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</si>
  <si>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</si>
  <si>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</si>
  <si>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</si>
  <si>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</si>
  <si>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</si>
  <si>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</si>
  <si>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</si>
  <si>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</si>
  <si>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</si>
  <si>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</si>
  <si>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</si>
  <si>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</si>
  <si>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</si>
  <si>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</si>
  <si>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</si>
  <si>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</si>
  <si>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</si>
  <si>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</si>
  <si>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</si>
  <si>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</si>
  <si>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</si>
  <si>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</si>
  <si>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</si>
  <si>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</si>
  <si>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</si>
  <si>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</si>
  <si>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</si>
  <si>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</si>
  <si>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</si>
  <si>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</si>
  <si>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</si>
  <si>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</si>
  <si>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</si>
  <si>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</si>
  <si>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</si>
  <si>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</si>
  <si>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</si>
  <si>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</si>
  <si>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</si>
  <si>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</si>
  <si>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</si>
  <si>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</si>
  <si>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</si>
  <si>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</si>
  <si>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</si>
  <si>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</si>
  <si>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</si>
  <si>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</si>
  <si>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</si>
  <si>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</si>
  <si>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</si>
  <si>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</si>
  <si>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</si>
  <si>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</si>
  <si>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</si>
  <si>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</si>
  <si>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</si>
  <si>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</si>
  <si>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</si>
  <si>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</si>
  <si>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</si>
  <si>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</si>
  <si>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</si>
  <si>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</si>
  <si>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</si>
  <si>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</si>
  <si>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</si>
  <si>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</si>
  <si>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</si>
  <si>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</si>
  <si>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</si>
  <si>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</si>
  <si>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</si>
  <si>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</si>
  <si>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</si>
  <si>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</si>
  <si>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</si>
  <si>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</si>
  <si>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</si>
  <si>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</si>
  <si>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</si>
  <si>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</si>
  <si>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</si>
  <si>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</si>
  <si>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</si>
  <si>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</si>
  <si>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</si>
  <si>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</si>
  <si>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</si>
  <si>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</si>
  <si>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</si>
  <si>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</si>
  <si>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</si>
  <si>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</si>
  <si>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</si>
  <si>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</si>
  <si>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</si>
  <si>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</si>
  <si>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</si>
  <si>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</si>
  <si>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</si>
  <si>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</si>
  <si>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</si>
  <si>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</si>
  <si>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</si>
  <si>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</si>
  <si>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</si>
  <si>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</si>
  <si>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</si>
  <si>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</si>
  <si>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</si>
  <si>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</si>
  <si>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</si>
  <si>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</si>
  <si>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</si>
  <si>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</si>
  <si>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</si>
  <si>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</si>
  <si>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</si>
  <si>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</si>
  <si>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</si>
  <si>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</si>
  <si>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</si>
  <si>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</si>
  <si>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</si>
  <si>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</si>
  <si>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</si>
  <si>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</si>
  <si>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</si>
  <si>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</si>
  <si>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</si>
  <si>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</si>
  <si>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</si>
  <si>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</si>
  <si>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</si>
  <si>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</si>
  <si>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</si>
  <si>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</si>
  <si>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</si>
  <si>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</si>
  <si>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</si>
  <si>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</si>
  <si>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</si>
  <si>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</si>
  <si>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</si>
  <si>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</si>
  <si>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</si>
  <si>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</si>
  <si>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</si>
  <si>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</si>
  <si>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</si>
  <si>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</si>
  <si>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</si>
  <si>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</si>
  <si>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</si>
  <si>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</si>
  <si>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</si>
  <si>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</si>
  <si>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</si>
  <si>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</si>
  <si>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</si>
  <si>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</si>
  <si>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</si>
  <si>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</si>
  <si>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</si>
  <si>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</si>
  <si>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</si>
  <si>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</si>
  <si>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</si>
  <si>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</si>
  <si>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</si>
  <si>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</si>
  <si>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</si>
  <si>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</si>
  <si>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</si>
  <si>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</si>
  <si>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</si>
  <si>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</si>
  <si>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</si>
  <si>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</si>
  <si>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</si>
  <si>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</si>
  <si>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</si>
  <si>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</si>
  <si>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</si>
  <si>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</si>
  <si>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</si>
  <si>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</si>
  <si>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</si>
  <si>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</si>
  <si>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</si>
  <si>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</si>
  <si>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</si>
  <si>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</si>
  <si>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</si>
  <si>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</si>
  <si>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</si>
  <si>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</si>
  <si>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</si>
  <si>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</si>
  <si>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</si>
  <si>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</si>
  <si>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</si>
  <si>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</si>
  <si>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</si>
  <si>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</si>
  <si>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</si>
  <si>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</si>
  <si>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</si>
  <si>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</si>
  <si>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</si>
  <si>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</si>
  <si>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</si>
  <si>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</si>
  <si>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</si>
  <si>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</si>
  <si>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</si>
  <si>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</si>
  <si>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</si>
  <si>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</si>
  <si>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</si>
  <si>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</si>
  <si>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</si>
  <si>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</si>
  <si>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</si>
  <si>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</si>
  <si>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</si>
  <si>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</si>
  <si>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</si>
  <si>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</si>
  <si>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</si>
  <si>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</si>
  <si>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</si>
  <si>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</si>
  <si>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</si>
  <si>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</si>
  <si>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</si>
  <si>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</si>
  <si>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</si>
  <si>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</si>
  <si>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</si>
  <si>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</si>
  <si>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</si>
  <si>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</si>
  <si>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</si>
  <si>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</si>
  <si>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</si>
  <si>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</si>
  <si>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</si>
  <si>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</si>
  <si>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</si>
  <si>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</si>
  <si>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</si>
  <si>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</si>
  <si>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</si>
  <si>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</si>
  <si>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</si>
  <si>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</si>
  <si>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</si>
  <si>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</si>
  <si>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</si>
  <si>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</si>
  <si>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</si>
  <si>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</si>
  <si>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</si>
  <si>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</si>
  <si>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</si>
  <si>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</si>
  <si>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</si>
  <si>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</si>
  <si>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</si>
  <si>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</si>
  <si>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</si>
  <si>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</si>
  <si>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</si>
  <si>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</si>
  <si>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</si>
  <si>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</si>
  <si>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</si>
  <si>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</si>
  <si>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</si>
  <si>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</si>
  <si>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</si>
  <si>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</si>
  <si>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</si>
  <si>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</si>
  <si>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</si>
  <si>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</si>
  <si>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</si>
  <si>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</si>
  <si>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</si>
  <si>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</si>
  <si>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</si>
  <si>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</si>
  <si>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</si>
  <si>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</si>
  <si>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</si>
  <si>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</si>
  <si>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</si>
  <si>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</si>
  <si>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</si>
  <si>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</si>
  <si>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</si>
  <si>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</si>
  <si>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</si>
  <si>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</si>
  <si>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</si>
  <si>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</si>
  <si>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</si>
  <si>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</si>
  <si>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</si>
  <si>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</si>
  <si>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</si>
  <si>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</si>
  <si>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</si>
  <si>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</si>
  <si>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</si>
  <si>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</si>
  <si>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</si>
  <si>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</si>
  <si>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</si>
  <si>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</si>
  <si>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</si>
  <si>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</si>
  <si>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</si>
  <si>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</si>
  <si>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</si>
  <si>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</si>
  <si>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</si>
  <si>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</si>
  <si>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</si>
  <si>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</si>
  <si>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</si>
  <si>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</si>
  <si>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</si>
  <si>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</si>
  <si>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</si>
  <si>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</si>
  <si>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</si>
  <si>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</si>
  <si>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</si>
  <si>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</si>
  <si>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</si>
  <si>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</si>
  <si>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</si>
  <si>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</si>
  <si>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</si>
  <si>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</si>
  <si>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</si>
  <si>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</si>
  <si>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</si>
  <si>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</si>
  <si>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</si>
  <si>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</si>
  <si>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</si>
  <si>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</si>
  <si>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</si>
  <si>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</si>
  <si>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</si>
  <si>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</si>
  <si>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</si>
  <si>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</si>
  <si>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</si>
  <si>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</si>
  <si>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</si>
  <si>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</si>
  <si>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</si>
  <si>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</si>
  <si>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</si>
  <si>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</si>
  <si>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</si>
  <si>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</si>
  <si>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</si>
  <si>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</si>
  <si>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</si>
  <si>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</si>
  <si>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</si>
  <si>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</si>
  <si>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</si>
  <si>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</si>
  <si>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</si>
  <si>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</si>
  <si>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</si>
  <si>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</si>
  <si>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</si>
  <si>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</si>
  <si>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</si>
  <si>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</si>
  <si>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</si>
  <si>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</si>
  <si>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</si>
  <si>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</si>
  <si>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</si>
  <si>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</si>
  <si>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</si>
  <si>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</si>
  <si>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</si>
  <si>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</si>
  <si>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</si>
  <si>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</si>
  <si>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</si>
  <si>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</si>
  <si>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</si>
  <si>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</si>
  <si>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</si>
  <si>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</si>
  <si>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</si>
  <si>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</si>
  <si>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</si>
  <si>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</si>
  <si>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</si>
  <si>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</si>
  <si>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</si>
  <si>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</si>
  <si>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</si>
  <si>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</si>
  <si>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</si>
  <si>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</si>
  <si>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</si>
  <si>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</si>
  <si>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</si>
  <si>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</si>
  <si>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</si>
  <si>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</si>
  <si>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</si>
  <si>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</si>
  <si>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</si>
  <si>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</si>
  <si>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</si>
  <si>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</si>
  <si>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</si>
  <si>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</si>
  <si>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</si>
  <si>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</si>
  <si>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</si>
  <si>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</si>
  <si>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</si>
  <si>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</si>
  <si>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</si>
  <si>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</si>
  <si>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</si>
  <si>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</si>
  <si>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</si>
  <si>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</si>
  <si>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</si>
  <si>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</si>
  <si>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</si>
  <si>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</si>
  <si>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</si>
  <si>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</si>
  <si>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</si>
  <si>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</si>
  <si>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</si>
  <si>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</si>
  <si>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</si>
  <si>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</si>
  <si>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</si>
  <si>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</si>
  <si>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</si>
  <si>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</si>
  <si>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</si>
  <si>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</si>
  <si>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</si>
  <si>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</si>
  <si>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</si>
  <si>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</si>
  <si>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</si>
  <si>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</si>
  <si>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</si>
  <si>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</si>
  <si>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</si>
  <si>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</si>
  <si>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</si>
  <si>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</si>
  <si>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</si>
  <si>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</si>
  <si>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</si>
  <si>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</si>
  <si>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</si>
  <si>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</si>
  <si>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</si>
  <si>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</si>
  <si>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</si>
  <si>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</si>
  <si>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</si>
  <si>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</si>
  <si>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</si>
  <si>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</si>
  <si>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</si>
  <si>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</si>
  <si>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</si>
  <si>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</si>
  <si>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</si>
  <si>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</si>
  <si>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</si>
  <si>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</si>
  <si>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</si>
  <si>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</si>
  <si>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</si>
  <si>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</si>
  <si>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</si>
  <si>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</si>
  <si>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</si>
  <si>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</si>
  <si>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</si>
  <si>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</si>
  <si>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</si>
  <si>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</si>
  <si>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</si>
  <si>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</si>
  <si>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</si>
  <si>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</si>
  <si>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</si>
  <si>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</si>
  <si>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</si>
  <si>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</si>
  <si>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</si>
  <si>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</si>
  <si>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</si>
  <si>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</si>
  <si>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</si>
  <si>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</si>
  <si>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</si>
  <si>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</si>
  <si>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</si>
  <si>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</si>
  <si>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</si>
  <si>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</si>
  <si>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</si>
  <si>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</si>
  <si>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</si>
  <si>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</si>
  <si>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</si>
  <si>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</si>
  <si>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</si>
  <si>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</si>
  <si>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</si>
  <si>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</si>
  <si>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</si>
  <si>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</si>
  <si>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</si>
  <si>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</si>
  <si>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</si>
  <si>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</si>
  <si>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</si>
  <si>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</si>
  <si>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</si>
  <si>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</si>
  <si>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</si>
  <si>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</si>
  <si>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</si>
  <si>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</si>
  <si>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</si>
  <si>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</si>
  <si>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</si>
  <si>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</si>
  <si>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</si>
  <si>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</si>
  <si>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</si>
  <si>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</si>
  <si>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</si>
  <si>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</si>
  <si>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</si>
  <si>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</si>
  <si>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</si>
  <si>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</si>
  <si>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</si>
  <si>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</si>
  <si>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</si>
  <si>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</si>
  <si>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</si>
  <si>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</si>
  <si>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</si>
  <si>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</si>
  <si>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</si>
  <si>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</si>
  <si>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</si>
  <si>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</si>
  <si>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</si>
  <si>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</si>
  <si>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</si>
  <si>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</si>
  <si>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</si>
  <si>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</si>
  <si>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</si>
  <si>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</si>
  <si>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</si>
  <si>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</si>
  <si>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</si>
  <si>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</si>
  <si>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</si>
  <si>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</si>
  <si>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</si>
  <si>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</si>
  <si>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</si>
  <si>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</si>
  <si>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</si>
  <si>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</si>
  <si>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</si>
  <si>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</si>
  <si>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</si>
  <si>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</si>
  <si>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</si>
  <si>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</si>
  <si>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</si>
  <si>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</si>
  <si>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</si>
  <si>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</si>
  <si>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</si>
  <si>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</si>
  <si>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</si>
  <si>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</si>
  <si>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</si>
  <si>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</si>
  <si>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</si>
  <si>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</si>
  <si>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</si>
  <si>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</si>
  <si>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</si>
  <si>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</si>
  <si>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</si>
  <si>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</si>
  <si>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</si>
  <si>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</si>
  <si>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</si>
  <si>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</si>
  <si>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</si>
  <si>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</si>
  <si>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</si>
  <si>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</si>
  <si>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</si>
  <si>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</si>
  <si>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</si>
  <si>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</si>
  <si>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</si>
  <si>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</si>
  <si>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</si>
  <si>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</si>
  <si>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</si>
  <si>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</si>
  <si>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</si>
  <si>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</si>
  <si>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</si>
  <si>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</si>
  <si>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</si>
  <si>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</si>
  <si>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</si>
  <si>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</si>
  <si>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</si>
  <si>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</si>
  <si>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</si>
  <si>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</si>
  <si>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</si>
  <si>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</si>
  <si>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</si>
  <si>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</si>
  <si>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</si>
  <si>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</si>
  <si>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</si>
  <si>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</si>
  <si>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</si>
  <si>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</si>
  <si>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</si>
  <si>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</si>
  <si>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</si>
  <si>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</si>
  <si>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</si>
  <si>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</si>
  <si>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</si>
  <si>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</si>
  <si>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</si>
  <si>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</si>
  <si>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</si>
  <si>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</si>
  <si>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</si>
  <si>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</si>
  <si>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</si>
  <si>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</si>
  <si>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</si>
  <si>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</si>
  <si>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</si>
  <si>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</si>
  <si>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</si>
  <si>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</si>
  <si>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</si>
  <si>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</si>
  <si>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</si>
  <si>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</si>
  <si>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</si>
  <si>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</si>
  <si>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</si>
  <si>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</si>
  <si>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</si>
  <si>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</si>
  <si>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</si>
  <si>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</si>
  <si>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</si>
  <si>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</si>
  <si>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</si>
  <si>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</si>
  <si>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</si>
  <si>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</si>
  <si>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</si>
  <si>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</si>
  <si>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</si>
  <si>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</si>
  <si>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</si>
  <si>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</si>
  <si>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</si>
  <si>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</si>
  <si>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</si>
  <si>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</si>
  <si>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</si>
  <si>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</si>
  <si>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</si>
  <si>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</si>
  <si>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</si>
  <si>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</si>
  <si>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</si>
  <si>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</si>
  <si>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</si>
  <si>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</si>
  <si>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</si>
  <si>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</si>
  <si>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</si>
  <si>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</si>
  <si>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</si>
  <si>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</si>
  <si>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</si>
  <si>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</si>
  <si>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</si>
  <si>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</si>
  <si>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</si>
  <si>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</si>
  <si>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</si>
  <si>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</si>
  <si>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</si>
  <si>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</si>
  <si>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</si>
  <si>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</si>
  <si>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</si>
  <si>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</si>
  <si>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</si>
  <si>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</si>
  <si>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</si>
  <si>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</si>
  <si>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</si>
  <si>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</si>
  <si>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</si>
  <si>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</si>
  <si>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</si>
  <si>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</si>
  <si>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</si>
  <si>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</si>
  <si>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</si>
  <si>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</si>
  <si>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</si>
  <si>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</si>
  <si>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</si>
  <si>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</si>
  <si>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</si>
  <si>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</si>
  <si>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</si>
  <si>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</si>
  <si>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</si>
  <si>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</si>
  <si>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</si>
  <si>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</si>
  <si>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</si>
  <si>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</si>
  <si>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</si>
  <si>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</si>
  <si>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</si>
  <si>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</si>
  <si>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</si>
  <si>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</si>
  <si>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</si>
  <si>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</si>
  <si>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</si>
  <si>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</si>
  <si>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</si>
  <si>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</si>
  <si>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</si>
  <si>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</si>
  <si>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</si>
  <si>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</si>
  <si>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</si>
  <si>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</si>
  <si>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</si>
  <si>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</si>
  <si>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</si>
  <si>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</si>
  <si>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</si>
  <si>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</si>
  <si>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</si>
  <si>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</si>
  <si>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</si>
  <si>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</si>
  <si>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</si>
  <si>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</si>
  <si>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</si>
  <si>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</si>
  <si>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</si>
  <si>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</si>
  <si>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</si>
  <si>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</si>
  <si>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</si>
  <si>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</si>
  <si>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</si>
  <si>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</si>
  <si>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</si>
  <si>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</si>
  <si>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</si>
  <si>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</si>
  <si>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</si>
  <si>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</si>
  <si>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</si>
  <si>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</si>
  <si>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</si>
  <si>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</si>
  <si>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</si>
  <si>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</si>
  <si>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</si>
  <si>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</si>
  <si>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</si>
  <si>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</si>
  <si>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</si>
  <si>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</si>
  <si>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</si>
  <si>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</si>
  <si>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</si>
  <si>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</si>
  <si>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</si>
  <si>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</si>
  <si>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</si>
  <si>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</si>
  <si>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</si>
  <si>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</si>
  <si>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</si>
  <si>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</si>
  <si>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</si>
  <si>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</si>
  <si>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</si>
  <si>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</si>
  <si>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</si>
  <si>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</si>
  <si>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</si>
  <si>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</si>
  <si>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</si>
  <si>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</si>
  <si>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</si>
  <si>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</si>
  <si>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</si>
  <si>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</si>
  <si>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</si>
  <si>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</si>
  <si>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</si>
  <si>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</si>
  <si>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</si>
  <si>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</si>
  <si>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</si>
  <si>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</si>
  <si>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</si>
  <si>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</si>
  <si>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</si>
  <si>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</si>
  <si>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</si>
  <si>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</si>
  <si>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</si>
  <si>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</si>
  <si>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</si>
  <si>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</si>
  <si>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</si>
  <si>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</si>
  <si>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</si>
  <si>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</si>
  <si>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</si>
  <si>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</si>
  <si>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</si>
  <si>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</si>
  <si>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</si>
  <si>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</si>
  <si>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</si>
  <si>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</si>
  <si>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</si>
  <si>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</si>
  <si>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</si>
  <si>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</si>
  <si>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</si>
  <si>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</si>
  <si>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</si>
  <si>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</si>
  <si>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</si>
  <si>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</si>
  <si>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</si>
  <si>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</si>
  <si>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</si>
  <si>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</si>
  <si>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</si>
  <si>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</si>
  <si>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</si>
  <si>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</si>
  <si>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</si>
  <si>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</si>
  <si>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</si>
  <si>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</si>
  <si>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</si>
  <si>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</si>
  <si>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</si>
  <si>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</si>
  <si>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</si>
  <si>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</si>
  <si>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</si>
  <si>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</si>
  <si>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</si>
  <si>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</si>
  <si>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</si>
  <si>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</si>
  <si>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</si>
  <si>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</si>
  <si>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</si>
  <si>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</si>
  <si>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</si>
  <si>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</si>
  <si>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</si>
  <si>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</si>
  <si>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</si>
  <si>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</si>
  <si>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</si>
  <si>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</si>
  <si>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</si>
  <si>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</si>
  <si>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</si>
  <si>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</si>
  <si>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</si>
  <si>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</si>
  <si>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</si>
  <si>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</si>
  <si>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</si>
  <si>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</si>
  <si>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</si>
  <si>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</si>
  <si>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</si>
  <si>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</si>
  <si>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</si>
  <si>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</si>
  <si>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</si>
  <si>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</si>
  <si>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</si>
  <si>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</si>
  <si>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</si>
  <si>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</si>
  <si>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</si>
  <si>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</si>
  <si>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</si>
  <si>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</si>
  <si>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</si>
  <si>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</si>
  <si>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</si>
  <si>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</si>
  <si>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</si>
  <si>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</si>
  <si>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</si>
  <si>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</si>
  <si>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</si>
  <si>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</si>
  <si>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</si>
  <si>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</si>
  <si>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</si>
  <si>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</si>
  <si>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</si>
  <si>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</si>
  <si>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</si>
  <si>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</si>
  <si>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</si>
  <si>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</si>
  <si>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</si>
  <si>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</si>
  <si>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</si>
  <si>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</si>
  <si>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</si>
  <si>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</si>
  <si>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</si>
  <si>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</si>
  <si>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</si>
  <si>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</si>
  <si>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</si>
  <si>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</si>
  <si>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</si>
  <si>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</si>
  <si>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</si>
  <si>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</si>
  <si>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</si>
  <si>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</si>
  <si>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</si>
  <si>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</si>
  <si>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</si>
  <si>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</si>
  <si>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</si>
  <si>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</si>
  <si>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</si>
  <si>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</si>
  <si>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</si>
  <si>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</si>
  <si>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</si>
  <si>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</si>
  <si>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</si>
  <si>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</si>
  <si>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</si>
  <si>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</si>
  <si>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</si>
  <si>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</si>
  <si>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</si>
  <si>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</si>
  <si>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</si>
  <si>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</si>
  <si>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</si>
  <si>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</si>
  <si>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</si>
  <si>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</si>
  <si>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</si>
  <si>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</si>
  <si>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</si>
  <si>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</si>
  <si>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</si>
  <si>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</si>
  <si>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</si>
  <si>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</si>
  <si>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</si>
  <si>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</si>
  <si>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</si>
  <si>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</si>
  <si>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</si>
  <si>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</si>
  <si>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</si>
  <si>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</si>
  <si>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</si>
  <si>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</si>
  <si>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</si>
  <si>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</si>
  <si>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</si>
  <si>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</si>
  <si>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</si>
  <si>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</si>
  <si>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</si>
  <si>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</si>
  <si>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</si>
  <si>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</si>
  <si>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</si>
  <si>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</si>
  <si>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</si>
  <si>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</si>
  <si>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</si>
  <si>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</si>
  <si>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</si>
  <si>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</si>
  <si>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</si>
  <si>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</si>
  <si>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</si>
  <si>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</si>
  <si>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</si>
  <si>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</si>
  <si>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</si>
  <si>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</si>
  <si>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</si>
  <si>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</si>
  <si>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</si>
  <si>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</si>
  <si>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</si>
  <si>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</si>
  <si>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</si>
  <si>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</si>
  <si>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</si>
  <si>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</si>
  <si>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</si>
  <si>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</si>
  <si>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</si>
  <si>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</si>
  <si>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</si>
  <si>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</si>
  <si>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</si>
  <si>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</si>
  <si>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</si>
  <si>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</si>
  <si>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</si>
  <si>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</si>
  <si>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</si>
  <si>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</si>
  <si>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</si>
  <si>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</si>
  <si>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</si>
  <si>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</si>
  <si>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</si>
  <si>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</si>
  <si>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</si>
  <si>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</si>
  <si>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</si>
  <si>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</si>
  <si>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</si>
  <si>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</si>
  <si>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</si>
  <si>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</si>
  <si>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</si>
  <si>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</si>
  <si>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</si>
  <si>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</si>
  <si>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</si>
  <si>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</si>
  <si>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</si>
  <si>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</si>
  <si>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</si>
  <si>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</si>
  <si>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</si>
  <si>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</si>
  <si>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</si>
  <si>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</si>
  <si>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</si>
  <si>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</si>
  <si>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</si>
  <si>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</si>
  <si>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</si>
  <si>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</si>
  <si>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</si>
  <si>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</si>
  <si>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</si>
  <si>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</si>
  <si>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</si>
  <si>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</si>
  <si>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</si>
  <si>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</si>
  <si>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</si>
  <si>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</si>
  <si>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</si>
  <si>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</si>
  <si>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</si>
  <si>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</si>
  <si>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</si>
  <si>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</si>
  <si>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</si>
  <si>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</si>
  <si>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</si>
  <si>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</si>
  <si>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</si>
  <si>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</si>
  <si>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</si>
  <si>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</si>
  <si>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</si>
  <si>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</si>
  <si>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</si>
  <si>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</si>
  <si>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</si>
  <si>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</si>
  <si>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</si>
  <si>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</si>
  <si>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</si>
  <si>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</si>
  <si>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</si>
  <si>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</si>
  <si>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</si>
  <si>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</si>
  <si>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</si>
  <si>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</si>
  <si>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</si>
  <si>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</si>
  <si>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</si>
  <si>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</si>
  <si>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</si>
  <si>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</si>
  <si>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</si>
  <si>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</si>
  <si>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</si>
  <si>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</si>
  <si>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</si>
  <si>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</si>
  <si>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</si>
  <si>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</si>
  <si>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</si>
  <si>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</si>
  <si>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</si>
  <si>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</si>
  <si>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</si>
  <si>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</si>
  <si>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</si>
  <si>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</si>
  <si>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</si>
  <si>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</si>
  <si>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</si>
  <si>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</si>
  <si>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</si>
  <si>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</si>
  <si>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</si>
  <si>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</si>
  <si>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</si>
  <si>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</si>
  <si>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</si>
  <si>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</si>
  <si>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</si>
  <si>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</si>
  <si>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</si>
  <si>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</si>
  <si>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</si>
  <si>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</si>
  <si>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</si>
  <si>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</si>
  <si>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</si>
  <si>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</si>
  <si>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</si>
  <si>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</si>
  <si>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</si>
  <si>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</si>
  <si>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</si>
  <si>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</si>
  <si>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</si>
  <si>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</si>
  <si>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</si>
  <si>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</si>
  <si>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</si>
  <si>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</si>
  <si>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</si>
  <si>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</si>
  <si>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</si>
  <si>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</si>
  <si>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</si>
  <si>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</si>
  <si>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</si>
  <si>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</si>
  <si>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</si>
  <si>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</si>
  <si>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</si>
  <si>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</si>
  <si>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</si>
  <si>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</si>
  <si>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</si>
  <si>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</si>
  <si>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</si>
  <si>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</si>
  <si>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</si>
  <si>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</si>
  <si>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</si>
  <si>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</si>
  <si>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</si>
  <si>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</si>
  <si>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</si>
  <si>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</si>
  <si>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</si>
  <si>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</si>
  <si>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</si>
  <si>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</si>
  <si>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</si>
  <si>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</si>
  <si>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</si>
  <si>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</si>
  <si>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</si>
  <si>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</si>
  <si>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</si>
  <si>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</si>
  <si>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</si>
  <si>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</si>
  <si>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</si>
  <si>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</si>
  <si>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</si>
  <si>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</si>
  <si>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</si>
  <si>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</si>
  <si>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</si>
  <si>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</si>
  <si>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</si>
  <si>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</si>
  <si>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</si>
  <si>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</si>
  <si>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</si>
  <si>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</si>
  <si>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</si>
  <si>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</si>
  <si>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</si>
  <si>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</si>
  <si>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</si>
  <si>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</si>
  <si>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</si>
  <si>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</si>
  <si>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</si>
  <si>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</si>
  <si>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</si>
  <si>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</si>
  <si>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</si>
  <si>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</si>
  <si>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</si>
  <si>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</si>
  <si>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</si>
  <si>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</si>
  <si>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</si>
  <si>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</si>
  <si>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</si>
  <si>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</si>
  <si>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</si>
  <si>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</si>
  <si>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</si>
  <si>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</si>
  <si>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</si>
  <si>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</si>
  <si>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</si>
  <si>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</si>
  <si>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</si>
  <si>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</si>
  <si>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</si>
  <si>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</si>
  <si>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</si>
  <si>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</si>
  <si>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</si>
  <si>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</si>
  <si>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</si>
  <si>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</si>
  <si>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</si>
  <si>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</si>
  <si>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</si>
  <si>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</si>
  <si>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</si>
  <si>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</si>
  <si>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</si>
  <si>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</si>
  <si>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</si>
  <si>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</si>
  <si>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</si>
  <si>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</si>
  <si>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</si>
  <si>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</si>
  <si>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</si>
  <si>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</si>
  <si>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</si>
  <si>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</si>
  <si>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</si>
  <si>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</si>
  <si>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</si>
  <si>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</si>
  <si>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</si>
  <si>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</si>
  <si>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</si>
  <si>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</si>
  <si>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</si>
  <si>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</si>
  <si>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</si>
  <si>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</si>
  <si>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</si>
  <si>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</si>
  <si>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</si>
  <si>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</si>
  <si>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</si>
  <si>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</si>
  <si>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</si>
  <si>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</si>
  <si>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</si>
  <si>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</si>
  <si>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</si>
  <si>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</si>
  <si>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</si>
  <si>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</si>
  <si>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</si>
  <si>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</si>
  <si>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</si>
  <si>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</si>
  <si>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</si>
  <si>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</si>
  <si>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</si>
  <si>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</si>
  <si>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</si>
  <si>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</si>
  <si>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</si>
  <si>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</si>
  <si>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</si>
  <si>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</si>
  <si>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</si>
  <si>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</si>
  <si>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</si>
  <si>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</si>
  <si>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</si>
  <si>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</si>
  <si>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</si>
  <si>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</si>
  <si>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</si>
  <si>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</si>
  <si>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</si>
  <si>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</si>
  <si>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</si>
  <si>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</si>
  <si>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</si>
  <si>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</si>
  <si>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</si>
  <si>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</si>
  <si>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</si>
  <si>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</si>
  <si>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</si>
  <si>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</si>
  <si>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</si>
  <si>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</si>
  <si>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</si>
  <si>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</si>
  <si>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</si>
  <si>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</si>
  <si>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</si>
  <si>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</si>
  <si>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</si>
  <si>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</si>
  <si>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</si>
  <si>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</si>
  <si>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</si>
  <si>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</si>
  <si>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</si>
  <si>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</si>
  <si>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</si>
  <si>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</si>
  <si>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</si>
  <si>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</si>
  <si>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</si>
  <si>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</si>
  <si>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</si>
  <si>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</si>
  <si>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</si>
  <si>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</si>
  <si>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</si>
  <si>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</si>
  <si>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</si>
  <si>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</si>
  <si>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</si>
  <si>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</si>
  <si>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</si>
  <si>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</si>
  <si>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</si>
  <si>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</si>
  <si>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</si>
  <si>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</si>
  <si>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</si>
  <si>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</si>
  <si>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</si>
  <si>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</si>
  <si>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</si>
  <si>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</si>
  <si>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</si>
  <si>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</si>
  <si>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</si>
  <si>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</si>
  <si>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</si>
  <si>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</si>
  <si>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</si>
  <si>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</si>
  <si>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</si>
  <si>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</si>
  <si>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</si>
  <si>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</si>
  <si>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</si>
  <si>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</si>
  <si>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</si>
  <si>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</si>
  <si>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</si>
  <si>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</si>
  <si>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</si>
  <si>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</si>
  <si>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</si>
  <si>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</si>
  <si>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</si>
  <si>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</si>
  <si>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</si>
  <si>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</si>
  <si>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</si>
  <si>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</si>
  <si>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</si>
  <si>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</si>
  <si>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</si>
  <si>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</si>
  <si>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</si>
  <si>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</si>
  <si>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</si>
  <si>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</si>
  <si>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</si>
  <si>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</si>
  <si>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</si>
  <si>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</si>
  <si>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</si>
  <si>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</si>
  <si>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</si>
  <si>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</si>
  <si>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</si>
  <si>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</si>
  <si>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</si>
  <si>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</si>
  <si>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</si>
  <si>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</si>
  <si>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</si>
  <si>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</si>
  <si>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</si>
  <si>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</si>
  <si>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</si>
  <si>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</si>
  <si>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</si>
  <si>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</si>
  <si>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</si>
  <si>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</si>
  <si>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</si>
  <si>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</si>
  <si>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</si>
  <si>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</si>
  <si>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</si>
  <si>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</si>
  <si>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</si>
  <si>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</si>
  <si>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</si>
  <si>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</si>
  <si>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</si>
  <si>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</si>
  <si>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</si>
  <si>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</si>
  <si>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</si>
  <si>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</si>
  <si>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</si>
  <si>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</si>
  <si>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</si>
  <si>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</si>
  <si>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</si>
  <si>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</si>
  <si>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</si>
  <si>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</si>
  <si>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</si>
  <si>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</si>
  <si>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</si>
  <si>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</si>
  <si>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</si>
  <si>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</si>
  <si>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</si>
  <si>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</si>
  <si>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</si>
  <si>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</si>
  <si>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</si>
  <si>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</si>
  <si>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</si>
  <si>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</si>
  <si>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</si>
  <si>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</si>
  <si>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</si>
  <si>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</si>
  <si>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</si>
  <si>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</si>
  <si>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</si>
  <si>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</si>
  <si>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</si>
  <si>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</si>
  <si>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</si>
  <si>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</si>
  <si>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</si>
  <si>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</si>
  <si>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</si>
  <si>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</si>
  <si>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</si>
  <si>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</si>
  <si>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</si>
  <si>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</si>
  <si>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</si>
  <si>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</si>
  <si>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</si>
  <si>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</si>
  <si>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</si>
  <si>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</si>
  <si>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</si>
  <si>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</si>
  <si>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</si>
  <si>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</si>
  <si>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</si>
  <si>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</si>
  <si>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</si>
  <si>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</si>
  <si>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</si>
  <si>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</si>
  <si>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</si>
  <si>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</si>
  <si>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</si>
  <si>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</si>
  <si>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</si>
  <si>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</si>
  <si>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</si>
  <si>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</si>
  <si>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</si>
  <si>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</si>
  <si>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</si>
  <si>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</si>
  <si>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</si>
  <si>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</si>
  <si>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</si>
  <si>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</si>
  <si>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</si>
  <si>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</si>
  <si>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</si>
  <si>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</si>
  <si>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</si>
  <si>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</si>
  <si>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</si>
  <si>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</si>
  <si>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</si>
  <si>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</si>
  <si>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</si>
  <si>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</si>
  <si>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</si>
  <si>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</si>
  <si>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</si>
  <si>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</si>
  <si>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</si>
  <si>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</si>
  <si>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</si>
  <si>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</si>
  <si>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</si>
  <si>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</si>
  <si>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</si>
  <si>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</si>
  <si>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</si>
  <si>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</si>
  <si>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</si>
  <si>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</si>
  <si>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</si>
  <si>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</si>
  <si>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</si>
  <si>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</si>
  <si>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</si>
  <si>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</si>
  <si>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</si>
  <si>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</si>
  <si>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</si>
  <si>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</si>
  <si>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</si>
  <si>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</si>
  <si>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</si>
  <si>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</si>
  <si>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</si>
  <si>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</si>
  <si>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</si>
  <si>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</si>
  <si>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</si>
  <si>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</si>
  <si>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</si>
  <si>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</si>
  <si>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</si>
  <si>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</si>
  <si>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</si>
  <si>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</si>
  <si>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</si>
  <si>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</si>
  <si>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</si>
  <si>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</si>
  <si>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</si>
  <si>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</si>
  <si>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</si>
  <si>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</si>
  <si>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</si>
  <si>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</si>
  <si>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</si>
  <si>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</si>
  <si>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</si>
  <si>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</si>
  <si>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</si>
  <si>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</si>
  <si>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</si>
  <si>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</si>
  <si>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</si>
  <si>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</si>
  <si>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</si>
  <si>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</si>
  <si>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</si>
  <si>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</si>
  <si>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</si>
  <si>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</si>
  <si>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</si>
  <si>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</si>
  <si>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</si>
  <si>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</si>
  <si>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</si>
  <si>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</si>
  <si>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</si>
  <si>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</si>
  <si>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</si>
  <si>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</si>
  <si>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</si>
  <si>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</si>
  <si>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</si>
  <si>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</si>
  <si>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</si>
  <si>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</si>
  <si>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</si>
  <si>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</si>
  <si>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</si>
  <si>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</si>
  <si>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</si>
  <si>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</si>
  <si>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</si>
  <si>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</si>
  <si>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</si>
  <si>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</si>
  <si>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</si>
  <si>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</si>
  <si>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</si>
  <si>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</si>
  <si>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</si>
  <si>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</si>
  <si>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</si>
  <si>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</si>
  <si>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</si>
  <si>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</si>
  <si>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</si>
  <si>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</si>
  <si>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</si>
  <si>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</si>
  <si>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</si>
  <si>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</si>
  <si>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</si>
  <si>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</si>
  <si>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</si>
  <si>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</si>
  <si>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</si>
  <si>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</si>
  <si>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</si>
  <si>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</si>
  <si>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</si>
  <si>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</si>
  <si>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</si>
  <si>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</si>
  <si>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</si>
  <si>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</si>
  <si>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</si>
  <si>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</si>
  <si>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</si>
  <si>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</si>
  <si>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</si>
  <si>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</si>
  <si>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</si>
  <si>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</si>
  <si>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</si>
  <si>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</si>
  <si>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</si>
  <si>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</si>
  <si>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</si>
  <si>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</si>
  <si>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</si>
  <si>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</si>
  <si>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</si>
  <si>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</si>
  <si>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</si>
  <si>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</si>
  <si>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</si>
  <si>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</si>
  <si>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</si>
  <si>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</si>
  <si>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</si>
  <si>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</si>
  <si>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</si>
  <si>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</si>
  <si>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</si>
  <si>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</si>
  <si>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</si>
  <si>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</si>
  <si>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</si>
  <si>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</si>
  <si>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</si>
  <si>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</si>
  <si>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</si>
  <si>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</si>
  <si>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</si>
  <si>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</si>
  <si>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</si>
  <si>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</si>
  <si>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</si>
  <si>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</si>
  <si>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</si>
  <si>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</si>
  <si>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</si>
  <si>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</si>
  <si>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</si>
  <si>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</si>
  <si>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</si>
  <si>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</si>
  <si>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</si>
  <si>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</si>
  <si>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</si>
  <si>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</si>
  <si>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</si>
  <si>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</si>
  <si>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</si>
  <si>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</si>
  <si>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</si>
  <si>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</si>
  <si>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</si>
  <si>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</si>
  <si>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</si>
  <si>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</si>
  <si>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</si>
  <si>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</si>
  <si>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</si>
  <si>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</si>
  <si>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</si>
  <si>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</si>
  <si>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</si>
  <si>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</si>
  <si>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</si>
  <si>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</si>
  <si>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</si>
  <si>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</si>
  <si>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</si>
  <si>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</si>
  <si>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</si>
  <si>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</si>
  <si>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</si>
  <si>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</si>
  <si>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</si>
  <si>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</si>
  <si>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</si>
  <si>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</si>
  <si>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</si>
  <si>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</si>
  <si>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</si>
  <si>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</si>
  <si>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</si>
  <si>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</si>
  <si>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</si>
  <si>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</si>
  <si>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</si>
  <si>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</si>
  <si>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</si>
  <si>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</si>
  <si>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</si>
  <si>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</si>
  <si>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</si>
  <si>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</si>
  <si>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</si>
  <si>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</si>
  <si>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</si>
  <si>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</si>
  <si>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</si>
  <si>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</si>
  <si>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</si>
  <si>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</si>
  <si>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</si>
  <si>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</si>
  <si>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</si>
  <si>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</si>
  <si>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</si>
  <si>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</si>
  <si>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</si>
  <si>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</si>
  <si>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</si>
  <si>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</si>
  <si>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</si>
  <si>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</si>
  <si>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</si>
  <si>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</si>
  <si>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</si>
  <si>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</si>
  <si>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</si>
  <si>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</si>
  <si>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</si>
  <si>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</si>
  <si>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</si>
  <si>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</si>
  <si>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</si>
  <si>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</si>
  <si>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</si>
  <si>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</si>
  <si>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</si>
  <si>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</si>
  <si>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</si>
  <si>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</si>
  <si>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</si>
  <si>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</si>
  <si>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</si>
  <si>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</si>
  <si>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</si>
  <si>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</si>
  <si>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</si>
  <si>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</si>
  <si>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</si>
  <si>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</si>
  <si>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</si>
  <si>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</si>
  <si>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</si>
  <si>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</si>
  <si>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</si>
  <si>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</si>
  <si>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</si>
  <si>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</si>
  <si>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</si>
  <si>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</si>
  <si>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</si>
  <si>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</si>
  <si>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</si>
  <si>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</si>
  <si>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</si>
  <si>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</si>
  <si>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</si>
  <si>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</si>
  <si>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</si>
  <si>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</si>
  <si>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</si>
  <si>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</si>
  <si>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</si>
  <si>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</si>
  <si>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</si>
  <si>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</si>
  <si>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</si>
  <si>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</si>
  <si>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</si>
  <si>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</si>
  <si>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</si>
  <si>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</si>
  <si>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</si>
  <si>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</si>
  <si>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</si>
  <si>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</si>
  <si>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</si>
  <si>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</si>
  <si>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</si>
  <si>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</si>
  <si>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</si>
  <si>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</si>
  <si>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</si>
  <si>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</si>
  <si>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</si>
  <si>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</si>
  <si>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</si>
  <si>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</si>
  <si>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</si>
  <si>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</si>
  <si>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</si>
  <si>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</si>
  <si>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</si>
  <si>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</si>
  <si>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</si>
  <si>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</si>
  <si>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</si>
  <si>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</si>
  <si>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</si>
  <si>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</si>
  <si>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</si>
  <si>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</si>
  <si>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</si>
  <si>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</si>
  <si>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</si>
  <si>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</si>
  <si>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</si>
  <si>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</si>
  <si>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</si>
  <si>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</si>
  <si>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</si>
  <si>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</si>
  <si>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</si>
  <si>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</si>
  <si>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</si>
  <si>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</si>
  <si>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</si>
  <si>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</si>
  <si>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</si>
  <si>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</si>
  <si>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</si>
  <si>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</si>
  <si>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</si>
  <si>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</si>
  <si>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</si>
  <si>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</si>
  <si>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</si>
  <si>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</si>
  <si>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</si>
  <si>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</si>
  <si>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</si>
  <si>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</si>
  <si>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</si>
  <si>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</si>
  <si>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</si>
  <si>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</si>
  <si>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</si>
  <si>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</si>
  <si>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</si>
  <si>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</si>
  <si>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</si>
  <si>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</si>
  <si>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</si>
  <si>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</si>
  <si>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</si>
  <si>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</si>
  <si>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</si>
  <si>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</si>
  <si>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</si>
  <si>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</si>
  <si>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</si>
  <si>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</si>
  <si>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</si>
  <si>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</si>
  <si>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</si>
  <si>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</si>
  <si>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</si>
  <si>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</si>
  <si>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</si>
  <si>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</si>
  <si>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</si>
  <si>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</si>
  <si>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</si>
  <si>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</si>
  <si>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</si>
  <si>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</si>
  <si>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</si>
  <si>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</si>
  <si>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</si>
  <si>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</si>
  <si>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</si>
  <si>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</si>
  <si>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</si>
  <si>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</si>
  <si>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</si>
  <si>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</si>
  <si>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</si>
  <si>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</si>
  <si>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</si>
  <si>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</si>
  <si>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</si>
  <si>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</si>
  <si>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</si>
  <si>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</si>
  <si>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</si>
  <si>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</si>
  <si>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</si>
  <si>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</si>
  <si>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</si>
  <si>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</si>
  <si>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</si>
  <si>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</si>
  <si>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</si>
  <si>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</si>
  <si>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</si>
  <si>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</si>
  <si>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</si>
  <si>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</si>
  <si>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</si>
  <si>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</si>
  <si>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</si>
  <si>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</si>
  <si>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</si>
  <si>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</si>
  <si>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</si>
  <si>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</si>
  <si>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</si>
  <si>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</si>
  <si>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</si>
  <si>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</si>
  <si>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</si>
  <si>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</si>
  <si>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</si>
  <si>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</si>
  <si>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</si>
  <si>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</si>
  <si>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</si>
  <si>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</si>
  <si>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</si>
  <si>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</si>
  <si>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</si>
  <si>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</si>
  <si>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</si>
  <si>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</si>
  <si>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</si>
  <si>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</si>
  <si>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</si>
  <si>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</si>
  <si>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</si>
  <si>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</si>
  <si>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</si>
  <si>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</si>
  <si>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</si>
  <si>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</si>
  <si>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</si>
  <si>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</si>
  <si>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</si>
  <si>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</si>
  <si>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</si>
  <si>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</si>
  <si>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</si>
  <si>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</si>
  <si>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</si>
  <si>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</si>
  <si>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</si>
  <si>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</si>
  <si>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</si>
  <si>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</si>
  <si>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</si>
  <si>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</si>
  <si>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</si>
  <si>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</si>
  <si>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</si>
  <si>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</si>
  <si>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</si>
  <si>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</si>
  <si>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</si>
  <si>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</si>
  <si>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</si>
  <si>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</si>
  <si>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</si>
  <si>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</si>
  <si>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</si>
  <si>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</si>
  <si>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</si>
  <si>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</si>
  <si>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</si>
  <si>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</si>
  <si>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</si>
  <si>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</si>
  <si>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</si>
  <si>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</si>
  <si>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</si>
  <si>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</si>
  <si>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</si>
  <si>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</si>
  <si>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</si>
  <si>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</si>
  <si>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</si>
  <si>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</si>
  <si>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</si>
  <si>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</si>
  <si>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</si>
  <si>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</si>
  <si>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</si>
  <si>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</si>
  <si>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</si>
  <si>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</si>
  <si>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</si>
  <si>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</si>
  <si>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</si>
  <si>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</si>
  <si>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</si>
  <si>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</si>
  <si>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</si>
  <si>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</si>
  <si>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</si>
  <si>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</si>
  <si>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</si>
  <si>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</si>
  <si>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</si>
  <si>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</si>
  <si>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</si>
  <si>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</si>
  <si>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</si>
  <si>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</si>
  <si>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</si>
  <si>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</si>
  <si>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</si>
  <si>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</si>
  <si>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</si>
  <si>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</si>
  <si>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</si>
  <si>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</si>
  <si>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</si>
  <si>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</si>
  <si>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</si>
  <si>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</si>
  <si>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</si>
  <si>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</si>
  <si>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</si>
  <si>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</si>
  <si>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</si>
  <si>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</si>
  <si>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</si>
  <si>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</si>
  <si>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</si>
  <si>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</si>
  <si>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</si>
  <si>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</si>
  <si>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</si>
  <si>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</si>
  <si>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</si>
  <si>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</si>
  <si>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</si>
  <si>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</si>
  <si>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</si>
  <si>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</si>
  <si>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</si>
  <si>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</si>
  <si>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</si>
  <si>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</si>
  <si>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</si>
  <si>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</si>
  <si>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</si>
  <si>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</si>
  <si>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</si>
  <si>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</si>
  <si>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</si>
  <si>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</si>
  <si>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</si>
  <si>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</si>
  <si>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</si>
  <si>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</si>
  <si>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</si>
  <si>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</si>
  <si>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</si>
  <si>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</si>
  <si>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</si>
  <si>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</si>
  <si>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</si>
  <si>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</si>
  <si>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</si>
  <si>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</si>
  <si>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</si>
  <si>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</si>
  <si>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</si>
  <si>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</si>
  <si>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</si>
  <si>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</si>
  <si>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</si>
  <si>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</si>
  <si>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</si>
  <si>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</si>
  <si>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</si>
  <si>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</si>
  <si>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</si>
  <si>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</si>
  <si>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</si>
  <si>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</si>
  <si>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</si>
  <si>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</si>
  <si>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</si>
  <si>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</si>
  <si>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</si>
  <si>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</si>
  <si>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</si>
  <si>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</si>
  <si>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</si>
  <si>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</si>
  <si>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</si>
  <si>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</si>
  <si>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</si>
  <si>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</si>
  <si>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</si>
  <si>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</si>
  <si>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</si>
  <si>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</si>
  <si>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</si>
  <si>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</si>
  <si>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</si>
  <si>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</si>
  <si>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</si>
  <si>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</si>
  <si>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</si>
  <si>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</si>
  <si>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</si>
  <si>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</si>
  <si>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</si>
  <si>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</si>
  <si>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</si>
  <si>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</si>
  <si>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</si>
  <si>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</si>
  <si>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</si>
  <si>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</si>
  <si>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</si>
  <si>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</si>
  <si>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</si>
  <si>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</si>
  <si>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</si>
  <si>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</si>
  <si>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</si>
  <si>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</si>
  <si>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</si>
  <si>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</si>
  <si>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</si>
  <si>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</si>
  <si>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</si>
  <si>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</si>
  <si>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</si>
  <si>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</si>
  <si>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</si>
  <si>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</si>
  <si>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</si>
  <si>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</si>
  <si>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</si>
  <si>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</si>
  <si>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</si>
  <si>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</si>
  <si>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</si>
  <si>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</si>
  <si>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</si>
  <si>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</si>
  <si>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</si>
  <si>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</si>
  <si>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</si>
  <si>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</si>
  <si>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</si>
  <si>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</si>
  <si>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</si>
  <si>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</si>
  <si>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</si>
  <si>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</si>
  <si>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</si>
  <si>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</si>
  <si>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</si>
  <si>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</si>
  <si>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</si>
  <si>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</si>
  <si>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</si>
  <si>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</si>
  <si>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</si>
  <si>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</si>
  <si>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</si>
  <si>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</si>
  <si>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</si>
  <si>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</si>
  <si>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</si>
  <si>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</si>
  <si>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</si>
  <si>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</si>
  <si>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</si>
  <si>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</si>
  <si>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</si>
  <si>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</si>
  <si>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</si>
  <si>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</si>
  <si>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</si>
  <si>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</si>
  <si>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</si>
  <si>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</si>
  <si>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</si>
  <si>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</si>
  <si>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</si>
  <si>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</si>
  <si>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</si>
  <si>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</si>
  <si>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</si>
  <si>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</si>
  <si>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</si>
  <si>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</si>
  <si>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</si>
  <si>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</si>
  <si>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</si>
  <si>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</si>
  <si>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</si>
  <si>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</si>
  <si>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</si>
  <si>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</si>
  <si>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</si>
  <si>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</si>
  <si>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</si>
  <si>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</si>
  <si>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</si>
  <si>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</si>
  <si>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</si>
  <si>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</si>
  <si>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</si>
  <si>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</si>
  <si>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</si>
  <si>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</si>
  <si>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</si>
  <si>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</si>
  <si>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</si>
  <si>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</si>
  <si>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</si>
  <si>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</si>
  <si>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</si>
  <si>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</si>
  <si>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</si>
  <si>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</si>
  <si>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</si>
  <si>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</si>
  <si>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</si>
  <si>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</si>
  <si>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</si>
  <si>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</si>
  <si>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</si>
  <si>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</si>
  <si>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</si>
  <si>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</si>
  <si>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</si>
  <si>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</si>
  <si>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</si>
  <si>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</si>
  <si>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</si>
  <si>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</si>
  <si>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</si>
  <si>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</si>
  <si>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</si>
  <si>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</si>
  <si>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</si>
  <si>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</si>
  <si>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</si>
  <si>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</si>
  <si>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</si>
  <si>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</si>
  <si>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</si>
  <si>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</si>
  <si>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</si>
  <si>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</si>
  <si>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</si>
  <si>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</si>
  <si>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</si>
  <si>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</si>
  <si>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</si>
  <si>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</si>
  <si>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</si>
  <si>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</si>
  <si>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</si>
  <si>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</si>
  <si>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</si>
  <si>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</si>
  <si>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</si>
  <si>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</si>
  <si>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</si>
  <si>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</si>
  <si>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</si>
  <si>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</si>
  <si>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</si>
  <si>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</si>
  <si>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</si>
  <si>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</si>
  <si>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</si>
  <si>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</si>
  <si>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</si>
  <si>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</si>
  <si>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</si>
  <si>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</si>
  <si>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</si>
  <si>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</si>
  <si>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</si>
  <si>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</si>
  <si>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</si>
  <si>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</si>
  <si>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</si>
  <si>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</si>
  <si>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</si>
  <si>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</si>
  <si>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</si>
  <si>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</si>
  <si>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</si>
  <si>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</si>
  <si>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</si>
  <si>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</si>
  <si>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</si>
  <si>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</si>
  <si>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</si>
  <si>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</si>
  <si>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</si>
  <si>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</si>
  <si>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</si>
  <si>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</si>
  <si>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</si>
  <si>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</si>
  <si>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</si>
  <si>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</si>
  <si>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</si>
  <si>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</si>
  <si>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</si>
  <si>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</si>
  <si>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</si>
  <si>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</si>
  <si>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</si>
  <si>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</si>
  <si>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</si>
  <si>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</si>
  <si>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</si>
  <si>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</si>
  <si>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</si>
  <si>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</si>
  <si>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</si>
  <si>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</si>
  <si>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</si>
  <si>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</si>
  <si>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</si>
  <si>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</si>
  <si>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</si>
  <si>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</si>
  <si>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</si>
  <si>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</si>
  <si>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</si>
  <si>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</si>
  <si>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</si>
  <si>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</si>
  <si>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</si>
  <si>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</si>
  <si>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</si>
  <si>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</si>
  <si>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</si>
  <si>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</si>
  <si>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</si>
  <si>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</si>
  <si>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</si>
  <si>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</si>
  <si>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</si>
  <si>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</si>
  <si>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</si>
  <si>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</si>
  <si>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</si>
  <si>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</si>
  <si>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</si>
  <si>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</si>
  <si>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</si>
  <si>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</si>
  <si>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</si>
  <si>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</si>
  <si>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</si>
  <si>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</si>
  <si>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</si>
  <si>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</si>
  <si>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</si>
  <si>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</si>
  <si>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</si>
  <si>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</si>
  <si>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</si>
  <si>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</si>
  <si>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</si>
  <si>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</si>
  <si>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</si>
  <si>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</si>
  <si>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</si>
  <si>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</si>
  <si>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</si>
  <si>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</si>
  <si>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</si>
  <si>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</si>
  <si>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</si>
  <si>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</si>
  <si>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</si>
  <si>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</si>
  <si>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</si>
  <si>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</si>
  <si>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</si>
  <si>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</si>
  <si>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</si>
  <si>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</si>
  <si>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</si>
  <si>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</si>
  <si>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</si>
  <si>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</si>
  <si>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</si>
  <si>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</si>
  <si>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</si>
  <si>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</si>
  <si>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</si>
  <si>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</si>
  <si>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</si>
  <si>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</si>
  <si>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</si>
  <si>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</si>
  <si>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</si>
  <si>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</si>
  <si>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</si>
  <si>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</si>
  <si>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</si>
  <si>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</si>
  <si>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</si>
  <si>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</si>
  <si>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</si>
  <si>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</si>
  <si>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</si>
  <si>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</si>
  <si>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</si>
  <si>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</si>
  <si>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</si>
  <si>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</si>
  <si>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</si>
  <si>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</si>
  <si>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</si>
  <si>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</si>
  <si>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</si>
  <si>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</si>
  <si>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</si>
  <si>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</si>
  <si>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</si>
  <si>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</si>
  <si>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</si>
  <si>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</si>
  <si>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</si>
  <si>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</si>
  <si>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</si>
  <si>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</si>
  <si>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</si>
  <si>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</si>
  <si>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</si>
  <si>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</si>
  <si>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</si>
  <si>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</si>
  <si>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</si>
  <si>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</si>
  <si>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</si>
  <si>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</si>
  <si>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</si>
  <si>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</si>
  <si>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</si>
  <si>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</si>
  <si>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</si>
  <si>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</si>
  <si>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</si>
  <si>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</si>
  <si>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</si>
  <si>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</si>
  <si>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</si>
  <si>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</si>
  <si>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</si>
  <si>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</si>
  <si>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</si>
  <si>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</si>
  <si>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</si>
  <si>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</si>
  <si>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</si>
  <si>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</si>
  <si>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</si>
  <si>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</si>
  <si>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</si>
  <si>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</si>
  <si>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</si>
  <si>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</si>
  <si>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</si>
  <si>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</si>
  <si>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</si>
  <si>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</si>
  <si>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</si>
  <si>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</si>
  <si>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</si>
  <si>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</si>
  <si>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</si>
  <si>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</si>
  <si>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</si>
  <si>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</si>
  <si>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</si>
  <si>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</si>
  <si>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</si>
  <si>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</si>
  <si>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</si>
  <si>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</si>
  <si>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</si>
  <si>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</si>
  <si>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</si>
  <si>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</si>
  <si>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</si>
  <si>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</si>
  <si>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</si>
  <si>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</si>
  <si>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</si>
  <si>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</si>
  <si>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</si>
  <si>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</si>
  <si>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</si>
  <si>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</si>
  <si>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</si>
  <si>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</si>
  <si>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</si>
  <si>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</si>
  <si>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</si>
  <si>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</si>
  <si>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</si>
  <si>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</si>
  <si>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</si>
  <si>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</si>
  <si>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</si>
  <si>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</si>
  <si>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</si>
  <si>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</si>
  <si>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</si>
  <si>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</si>
  <si>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</si>
  <si>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</si>
  <si>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</si>
  <si>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</si>
  <si>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</si>
  <si>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</si>
  <si>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</si>
  <si>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</si>
  <si>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</si>
  <si>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</si>
  <si>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</si>
  <si>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</si>
  <si>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</si>
  <si>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</si>
  <si>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</si>
  <si>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</si>
  <si>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</si>
  <si>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</si>
  <si>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</si>
  <si>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</si>
  <si>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</si>
  <si>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</si>
  <si>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</si>
  <si>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</si>
  <si>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</si>
  <si>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</si>
  <si>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</si>
  <si>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</si>
  <si>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</si>
  <si>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</si>
  <si>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</si>
  <si>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</si>
  <si>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</si>
  <si>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</si>
  <si>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</si>
  <si>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</si>
  <si>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</si>
  <si>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</si>
  <si>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</si>
  <si>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</si>
  <si>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</si>
  <si>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</si>
  <si>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</si>
  <si>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</si>
  <si>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</si>
  <si>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</si>
  <si>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</si>
  <si>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</si>
  <si>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</si>
  <si>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</si>
  <si>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</si>
  <si>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</si>
  <si>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</si>
  <si>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</si>
  <si>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</si>
  <si>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</si>
  <si>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</si>
  <si>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</si>
  <si>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</si>
  <si>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</si>
  <si>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</si>
  <si>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</si>
  <si>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</si>
  <si>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</si>
  <si>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</si>
  <si>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</si>
  <si>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</si>
  <si>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</si>
  <si>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</si>
  <si>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</si>
  <si>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</si>
  <si>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</si>
  <si>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</si>
  <si>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</si>
  <si>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</si>
  <si>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</si>
  <si>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</si>
  <si>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</si>
  <si>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</si>
  <si>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</si>
  <si>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</si>
  <si>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</si>
  <si>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</si>
  <si>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</si>
  <si>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</si>
  <si>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</si>
  <si>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</si>
  <si>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</si>
  <si>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</si>
  <si>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</si>
  <si>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</si>
  <si>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</si>
  <si>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</si>
  <si>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</si>
  <si>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</si>
  <si>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</si>
  <si>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</si>
  <si>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</si>
  <si>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</si>
  <si>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</si>
  <si>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</si>
  <si>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</si>
  <si>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</si>
  <si>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</si>
  <si>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</si>
  <si>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</si>
  <si>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</si>
  <si>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</si>
  <si>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</si>
  <si>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</si>
  <si>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</si>
  <si>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</si>
  <si>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</si>
  <si>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</si>
  <si>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</si>
  <si>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</si>
  <si>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</si>
  <si>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</si>
  <si>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</si>
  <si>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</si>
  <si>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</si>
  <si>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</si>
  <si>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</si>
  <si>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</si>
  <si>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</si>
  <si>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</si>
  <si>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</si>
  <si>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</si>
  <si>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</si>
  <si>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</si>
  <si>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</si>
  <si>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</si>
  <si>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</si>
  <si>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</si>
  <si>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</si>
  <si>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</si>
  <si>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</si>
  <si>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</si>
  <si>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</si>
  <si>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</si>
  <si>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</si>
  <si>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</si>
  <si>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</si>
  <si>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</si>
  <si>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</si>
  <si>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</si>
  <si>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</si>
  <si>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</si>
  <si>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</si>
  <si>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</si>
  <si>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</si>
  <si>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</si>
  <si>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</si>
  <si>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</si>
  <si>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</si>
  <si>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</si>
  <si>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</si>
  <si>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</si>
  <si>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</si>
  <si>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</si>
  <si>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</si>
  <si>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</si>
  <si>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</si>
  <si>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</si>
  <si>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</si>
  <si>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</si>
  <si>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</si>
  <si>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</si>
  <si>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</si>
  <si>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</si>
  <si>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</si>
  <si>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</si>
  <si>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</si>
  <si>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</si>
  <si>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</si>
  <si>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</si>
  <si>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</si>
  <si>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</si>
  <si>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</si>
  <si>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</si>
  <si>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</si>
  <si>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</si>
  <si>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</si>
  <si>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</si>
  <si>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</si>
  <si>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</si>
  <si>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</si>
  <si>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</si>
  <si>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</si>
  <si>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</si>
  <si>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</si>
  <si>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</si>
  <si>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</si>
  <si>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</si>
  <si>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</si>
  <si>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</si>
  <si>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</si>
  <si>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</si>
  <si>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</si>
  <si>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</si>
  <si>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</si>
  <si>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</si>
  <si>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</si>
  <si>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</si>
  <si>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</si>
  <si>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</si>
  <si>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</si>
  <si>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</si>
  <si>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</si>
  <si>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</si>
  <si>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</si>
  <si>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</si>
  <si>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</si>
  <si>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</si>
  <si>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</si>
  <si>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</si>
  <si>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</si>
  <si>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</si>
  <si>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</si>
  <si>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</si>
  <si>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</si>
  <si>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</si>
  <si>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</si>
  <si>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</si>
  <si>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</si>
  <si>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</si>
  <si>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</si>
  <si>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</si>
  <si>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</si>
  <si>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</si>
  <si>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</si>
  <si>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</si>
  <si>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</si>
  <si>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</si>
  <si>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</si>
  <si>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</si>
  <si>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</si>
  <si>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</si>
  <si>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</si>
  <si>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</si>
  <si>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</si>
  <si>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</si>
  <si>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</si>
  <si>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</si>
  <si>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</si>
  <si>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</si>
  <si>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</si>
  <si>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</si>
  <si>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</si>
  <si>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</si>
  <si>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</si>
  <si>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</si>
  <si>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</si>
  <si>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</si>
  <si>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</si>
  <si>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</si>
  <si>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</si>
  <si>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</si>
  <si>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</si>
  <si>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</si>
  <si>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</si>
  <si>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</si>
  <si>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</si>
  <si>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</si>
  <si>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</si>
  <si>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</si>
  <si>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</si>
  <si>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</si>
  <si>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</si>
  <si>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</si>
  <si>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</si>
  <si>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</si>
  <si>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</si>
  <si>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</si>
  <si>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</si>
  <si>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</si>
  <si>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</si>
  <si>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</si>
  <si>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</si>
  <si>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</si>
  <si>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</si>
  <si>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</si>
  <si>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</si>
  <si>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</si>
  <si>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</si>
  <si>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</si>
  <si>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</si>
  <si>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</si>
  <si>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</si>
  <si>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</si>
  <si>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</si>
  <si>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</si>
  <si>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</si>
  <si>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</si>
  <si>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</si>
  <si>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</si>
  <si>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</si>
  <si>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</si>
  <si>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</si>
  <si>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</si>
  <si>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</si>
  <si>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</si>
  <si>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</si>
  <si>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</si>
  <si>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</si>
  <si>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</si>
  <si>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</si>
  <si>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</si>
  <si>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</si>
  <si>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</si>
  <si>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</si>
  <si>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</si>
  <si>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</si>
  <si>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</si>
  <si>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</si>
  <si>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</si>
  <si>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</si>
  <si>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</si>
  <si>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</si>
  <si>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</si>
  <si>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</si>
  <si>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</si>
  <si>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</si>
  <si>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</si>
  <si>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</si>
  <si>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</si>
  <si>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</si>
  <si>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</si>
  <si>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</si>
  <si>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</si>
  <si>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</si>
  <si>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</si>
  <si>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</si>
  <si>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</si>
  <si>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</si>
  <si>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</si>
  <si>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</si>
  <si>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</si>
  <si>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</si>
  <si>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</si>
  <si>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</si>
  <si>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</si>
  <si>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</si>
  <si>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</si>
  <si>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</si>
  <si>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</si>
  <si>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</si>
  <si>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</si>
  <si>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</si>
  <si>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</si>
  <si>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</si>
  <si>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</si>
  <si>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</si>
  <si>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</si>
  <si>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</si>
  <si>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</si>
  <si>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</si>
  <si>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</si>
  <si>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</si>
  <si>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</si>
  <si>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</si>
  <si>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</si>
  <si>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</si>
  <si>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</si>
  <si>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</si>
  <si>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</si>
  <si>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</si>
  <si>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</si>
  <si>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</si>
  <si>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</si>
  <si>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</si>
  <si>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</si>
  <si>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</si>
  <si>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</si>
  <si>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</si>
  <si>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</si>
  <si>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</si>
  <si>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</si>
  <si>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</si>
  <si>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</si>
  <si>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</si>
  <si>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</si>
  <si>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</si>
  <si>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</si>
  <si>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</si>
  <si>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</si>
  <si>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</si>
  <si>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</si>
  <si>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</si>
  <si>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</si>
  <si>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</si>
  <si>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</si>
  <si>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</si>
  <si>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</si>
  <si>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</si>
  <si>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</si>
  <si>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</si>
  <si>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</si>
  <si>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</si>
  <si>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</si>
  <si>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</si>
  <si>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</si>
  <si>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</si>
  <si>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</si>
  <si>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</si>
  <si>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</si>
  <si>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</si>
  <si>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</si>
  <si>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</si>
  <si>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</si>
  <si>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</si>
  <si>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</si>
  <si>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</si>
  <si>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</si>
  <si>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</si>
  <si>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</si>
  <si>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</si>
  <si>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</si>
  <si>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</si>
  <si>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</si>
  <si>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</si>
  <si>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</si>
  <si>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</si>
  <si>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</si>
  <si>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</si>
  <si>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</si>
  <si>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</si>
  <si>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</si>
  <si>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</si>
  <si>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</si>
  <si>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</si>
  <si>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</si>
  <si>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</si>
  <si>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</si>
  <si>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</si>
  <si>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</si>
  <si>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</si>
  <si>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</si>
  <si>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</si>
  <si>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</si>
  <si>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</si>
  <si>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</si>
  <si>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</si>
  <si>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</si>
  <si>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</si>
  <si>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</si>
  <si>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</si>
  <si>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</si>
  <si>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</si>
  <si>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</si>
  <si>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</si>
  <si>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</si>
  <si>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</si>
  <si>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</si>
  <si>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</si>
  <si>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</si>
  <si>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</si>
  <si>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</si>
  <si>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</si>
  <si>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</si>
  <si>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</si>
  <si>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</si>
  <si>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</si>
  <si>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</si>
  <si>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</si>
  <si>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</si>
  <si>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</si>
  <si>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</si>
  <si>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</si>
  <si>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</si>
  <si>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</si>
  <si>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</si>
  <si>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</si>
  <si>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</si>
  <si>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</si>
  <si>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</si>
  <si>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</si>
  <si>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</si>
  <si>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</si>
  <si>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</si>
  <si>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</si>
  <si>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</si>
  <si>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</si>
  <si>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</si>
  <si>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</si>
  <si>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</si>
  <si>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</si>
  <si>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</si>
  <si>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</si>
  <si>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</si>
  <si>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</si>
  <si>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</si>
  <si>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</si>
  <si>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</si>
  <si>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</si>
  <si>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</si>
  <si>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</si>
  <si>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</si>
  <si>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</si>
  <si>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</si>
  <si>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</si>
  <si>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</si>
  <si>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</si>
  <si>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</si>
  <si>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</si>
  <si>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</si>
  <si>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</si>
  <si>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</si>
  <si>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</si>
  <si>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</si>
  <si>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</si>
  <si>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</si>
  <si>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</si>
  <si>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</si>
  <si>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</si>
  <si>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</si>
  <si>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</si>
  <si>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</si>
  <si>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</si>
  <si>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</si>
  <si>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</si>
  <si>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</si>
  <si>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</si>
  <si>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</si>
  <si>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</si>
  <si>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</si>
  <si>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</si>
  <si>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</si>
  <si>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</si>
  <si>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</si>
  <si>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</si>
  <si>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</si>
  <si>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</si>
  <si>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</si>
  <si>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</si>
  <si>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</si>
  <si>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</si>
  <si>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</si>
  <si>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</si>
  <si>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</si>
  <si>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</si>
  <si>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</si>
  <si>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</si>
  <si>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</si>
  <si>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</si>
  <si>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</si>
  <si>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</si>
  <si>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</si>
  <si>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</si>
  <si>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</si>
  <si>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</si>
  <si>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</si>
  <si>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</si>
  <si>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</si>
  <si>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</si>
  <si>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</si>
  <si>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</si>
  <si>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</si>
  <si>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</si>
  <si>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</si>
  <si>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</si>
  <si>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</si>
  <si>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</si>
  <si>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</si>
  <si>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</si>
  <si>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</si>
  <si>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</si>
  <si>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</si>
  <si>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</si>
  <si>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</si>
  <si>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</si>
  <si>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</si>
  <si>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</si>
  <si>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</si>
  <si>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</si>
  <si>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</si>
  <si>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</si>
  <si>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</si>
  <si>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</si>
  <si>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</si>
  <si>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</si>
  <si>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</si>
  <si>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</si>
  <si>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</si>
  <si>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</si>
  <si>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</si>
  <si>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</si>
  <si>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</si>
  <si>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</si>
  <si>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</si>
  <si>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</si>
  <si>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</si>
  <si>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</si>
  <si>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</si>
  <si>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</si>
  <si>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</si>
  <si>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</si>
  <si>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</si>
  <si>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</si>
  <si>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</si>
  <si>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</si>
  <si>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</si>
  <si>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</si>
  <si>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</si>
  <si>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</si>
  <si>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</si>
  <si>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</si>
  <si>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</si>
  <si>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</si>
  <si>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</si>
  <si>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</si>
  <si>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</si>
  <si>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</si>
  <si>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</si>
  <si>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</si>
  <si>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</si>
  <si>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</si>
  <si>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</si>
  <si>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</si>
  <si>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</si>
  <si>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</si>
  <si>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</si>
  <si>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</si>
  <si>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</si>
  <si>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</si>
  <si>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</si>
  <si>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</si>
  <si>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</si>
  <si>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</si>
  <si>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</si>
  <si>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</si>
  <si>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</si>
  <si>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</si>
  <si>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</si>
  <si>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</si>
  <si>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</si>
  <si>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</si>
  <si>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</si>
  <si>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</si>
  <si>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</si>
  <si>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</si>
  <si>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</si>
  <si>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</si>
  <si>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</si>
  <si>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</si>
  <si>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</si>
  <si>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</si>
  <si>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</si>
  <si>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</si>
  <si>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</si>
  <si>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</si>
  <si>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</si>
  <si>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</si>
  <si>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</si>
  <si>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</si>
  <si>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</si>
  <si>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</si>
  <si>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</si>
  <si>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</si>
  <si>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</si>
  <si>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</si>
  <si>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</si>
  <si>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</si>
  <si>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</si>
  <si>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</si>
  <si>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</si>
  <si>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</si>
  <si>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</si>
  <si>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</si>
  <si>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</si>
  <si>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</si>
  <si>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</si>
  <si>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</si>
  <si>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</si>
  <si>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</si>
  <si>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</si>
  <si>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</si>
  <si>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</si>
  <si>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</si>
  <si>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</si>
  <si>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</si>
  <si>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</si>
  <si>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</si>
  <si>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</si>
  <si>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</si>
  <si>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</si>
  <si>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</si>
  <si>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</si>
  <si>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</si>
  <si>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</si>
  <si>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</si>
  <si>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</si>
  <si>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</si>
  <si>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</si>
  <si>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</si>
  <si>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</si>
  <si>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</si>
  <si>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</si>
  <si>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</si>
  <si>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</si>
  <si>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</si>
  <si>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</si>
  <si>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</si>
  <si>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</si>
  <si>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</si>
  <si>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</si>
  <si>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</si>
  <si>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</si>
  <si>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</si>
  <si>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</si>
  <si>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</si>
  <si>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</si>
  <si>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</si>
  <si>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</si>
  <si>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</si>
  <si>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</si>
  <si>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</si>
  <si>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</si>
  <si>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</si>
  <si>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</si>
  <si>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</si>
  <si>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</si>
  <si>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</si>
  <si>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</si>
  <si>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</si>
  <si>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</si>
  <si>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</si>
  <si>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</si>
  <si>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</si>
  <si>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</si>
  <si>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</si>
  <si>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</si>
  <si>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</si>
  <si>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</si>
  <si>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</si>
  <si>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</si>
  <si>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</si>
  <si>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</si>
  <si>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</si>
  <si>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</si>
  <si>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</si>
  <si>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</si>
  <si>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</si>
  <si>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</si>
  <si>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</si>
  <si>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</si>
  <si>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</si>
  <si>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</si>
  <si>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</si>
  <si>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</si>
  <si>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</si>
  <si>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</si>
  <si>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</si>
  <si>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</si>
  <si>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</si>
  <si>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</si>
  <si>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</si>
  <si>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</si>
  <si>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</si>
  <si>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</si>
  <si>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</si>
  <si>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</si>
  <si>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</si>
  <si>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</si>
  <si>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</si>
  <si>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</si>
  <si>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</si>
  <si>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</si>
  <si>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</si>
  <si>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</si>
  <si>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</si>
  <si>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</si>
  <si>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</si>
  <si>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</si>
  <si>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</si>
  <si>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</si>
  <si>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</si>
  <si>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</si>
  <si>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</si>
  <si>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</si>
  <si>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</si>
  <si>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</si>
  <si>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</si>
  <si>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</si>
  <si>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</si>
  <si>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</si>
  <si>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</si>
  <si>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</si>
  <si>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</si>
  <si>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</si>
  <si>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</si>
  <si>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</si>
  <si>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</si>
  <si>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</si>
  <si>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</si>
  <si>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</si>
  <si>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</si>
  <si>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</si>
  <si>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</si>
  <si>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</si>
  <si>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</si>
  <si>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</si>
  <si>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</si>
  <si>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</si>
  <si>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</si>
  <si>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</si>
  <si>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</si>
  <si>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</si>
  <si>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</si>
  <si>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</si>
  <si>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</si>
  <si>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</si>
  <si>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</si>
  <si>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</si>
  <si>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</si>
  <si>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</si>
  <si>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</si>
  <si>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</si>
  <si>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</si>
  <si>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</si>
  <si>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</si>
  <si>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</si>
  <si>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</si>
  <si>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</si>
  <si>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</si>
  <si>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</si>
  <si>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</si>
  <si>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</si>
  <si>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</si>
  <si>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</si>
  <si>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</si>
  <si>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</si>
  <si>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</si>
  <si>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</si>
  <si>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</si>
  <si>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</si>
  <si>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</si>
  <si>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</si>
  <si>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</si>
  <si>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</si>
  <si>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</si>
  <si>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</si>
  <si>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</si>
  <si>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</si>
  <si>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</si>
  <si>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</si>
  <si>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</si>
  <si>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</si>
  <si>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</si>
  <si>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</si>
  <si>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</si>
  <si>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</si>
  <si>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</si>
  <si>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</si>
  <si>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</si>
  <si>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</si>
  <si>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</si>
  <si>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</si>
  <si>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</si>
  <si>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</si>
  <si>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</si>
  <si>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</si>
  <si>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</si>
  <si>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</si>
  <si>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</si>
  <si>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</si>
  <si>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</si>
  <si>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</si>
  <si>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</si>
  <si>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</si>
  <si>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</si>
  <si>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</si>
  <si>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</si>
  <si>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</si>
  <si>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</si>
  <si>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</si>
  <si>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</si>
  <si>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</si>
  <si>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</si>
  <si>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</si>
  <si>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</si>
  <si>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</si>
  <si>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</si>
  <si>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</si>
  <si>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</si>
  <si>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</si>
  <si>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</si>
  <si>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</si>
  <si>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</si>
  <si>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</si>
  <si>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</si>
  <si>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</si>
  <si>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</si>
  <si>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</si>
  <si>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</si>
  <si>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</si>
  <si>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</si>
  <si>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</si>
  <si>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</si>
  <si>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</si>
  <si>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</si>
  <si>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</si>
  <si>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</si>
  <si>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</si>
  <si>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</si>
  <si>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</si>
  <si>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</si>
  <si>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</si>
  <si>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</si>
  <si>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</si>
  <si>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</si>
  <si>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</si>
  <si>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</si>
  <si>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</si>
  <si>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</si>
  <si>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</si>
  <si>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</si>
  <si>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</si>
  <si>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</si>
  <si>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</si>
  <si>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</si>
  <si>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</si>
  <si>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</si>
  <si>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</si>
  <si>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</si>
  <si>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</si>
  <si>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</si>
  <si>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</si>
  <si>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</si>
  <si>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</si>
  <si>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</si>
  <si>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</si>
  <si>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</si>
  <si>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</si>
  <si>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</si>
  <si>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</si>
  <si>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</si>
  <si>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</si>
  <si>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</si>
  <si>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</si>
  <si>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</si>
  <si>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</si>
  <si>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</si>
  <si>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</si>
  <si>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</si>
  <si>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</si>
  <si>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</si>
  <si>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</si>
  <si>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</si>
  <si>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</si>
  <si>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</si>
  <si>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</si>
  <si>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</si>
  <si>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</si>
  <si>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</si>
  <si>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</si>
  <si>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</si>
  <si>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</si>
  <si>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</si>
  <si>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</si>
  <si>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</si>
  <si>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</si>
  <si>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</si>
  <si>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</si>
  <si>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</si>
  <si>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</si>
  <si>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</si>
  <si>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</si>
  <si>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</si>
  <si>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</si>
  <si>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</si>
  <si>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</si>
  <si>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</si>
  <si>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</si>
  <si>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</si>
  <si>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</si>
  <si>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</si>
  <si>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</si>
  <si>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</si>
  <si>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</si>
  <si>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</si>
  <si>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</si>
  <si>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</si>
  <si>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</si>
  <si>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</si>
  <si>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</si>
  <si>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</si>
  <si>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</si>
  <si>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</si>
  <si>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</si>
  <si>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</si>
  <si>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</si>
  <si>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</si>
  <si>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</si>
  <si>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</si>
  <si>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</si>
  <si>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</si>
  <si>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</si>
  <si>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</si>
  <si>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</si>
  <si>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</si>
  <si>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</si>
  <si>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</si>
  <si>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</si>
  <si>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</si>
  <si>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</si>
  <si>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</si>
  <si>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</si>
  <si>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</si>
  <si>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</si>
  <si>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</si>
  <si>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</si>
  <si>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</si>
  <si>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</si>
  <si>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</si>
  <si>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</si>
  <si>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</si>
  <si>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</si>
  <si>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</si>
  <si>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</si>
  <si>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</si>
  <si>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</si>
  <si>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</si>
  <si>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</si>
  <si>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</si>
  <si>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</si>
  <si>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</si>
  <si>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</si>
  <si>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</si>
  <si>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</si>
  <si>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</si>
  <si>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</si>
  <si>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</si>
  <si>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</si>
  <si>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</si>
  <si>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</si>
  <si>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</si>
  <si>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</si>
  <si>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</si>
  <si>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</si>
  <si>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</si>
  <si>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</si>
  <si>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</si>
  <si>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</si>
  <si>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</si>
  <si>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</si>
  <si>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</si>
  <si>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</si>
  <si>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</si>
  <si>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</si>
  <si>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</si>
  <si>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</si>
  <si>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</si>
  <si>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</si>
  <si>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</si>
  <si>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</si>
  <si>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</si>
  <si>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</si>
  <si>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</si>
  <si>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</si>
  <si>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</si>
  <si>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</si>
  <si>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</si>
  <si>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</si>
  <si>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</si>
  <si>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</si>
  <si>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</si>
  <si>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</si>
  <si>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</si>
  <si>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</si>
  <si>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</si>
  <si>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</si>
  <si>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</si>
  <si>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</si>
  <si>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</si>
  <si>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</si>
  <si>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</si>
  <si>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</si>
  <si>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</si>
  <si>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</si>
  <si>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</si>
  <si>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</si>
  <si>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</si>
  <si>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</si>
  <si>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</si>
  <si>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</si>
  <si>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</si>
  <si>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</si>
  <si>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</si>
  <si>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</si>
  <si>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</si>
  <si>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</si>
  <si>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</si>
  <si>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</si>
  <si>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</si>
  <si>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</si>
  <si>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</si>
  <si>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</si>
  <si>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</si>
  <si>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</si>
  <si>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</si>
  <si>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</si>
  <si>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</si>
  <si>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</si>
  <si>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</si>
  <si>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</si>
  <si>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</si>
  <si>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</si>
  <si>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</si>
  <si>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</si>
  <si>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</si>
  <si>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</si>
  <si>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</si>
  <si>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</si>
  <si>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</si>
  <si>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</si>
  <si>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</si>
  <si>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</si>
  <si>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</si>
  <si>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</si>
  <si>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</si>
  <si>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</si>
  <si>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</si>
  <si>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</si>
  <si>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</si>
  <si>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</si>
  <si>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</si>
  <si>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</si>
  <si>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</si>
  <si>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</si>
  <si>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</si>
  <si>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</si>
  <si>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</si>
  <si>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</si>
  <si>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</si>
  <si>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</si>
  <si>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</si>
  <si>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</si>
  <si>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</si>
  <si>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</si>
  <si>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</si>
  <si>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</si>
  <si>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</si>
  <si>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</si>
  <si>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</si>
  <si>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</si>
  <si>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</si>
  <si>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</si>
  <si>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</si>
  <si>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</si>
  <si>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</si>
  <si>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</si>
  <si>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</si>
  <si>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</si>
  <si>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</si>
  <si>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</si>
  <si>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</si>
  <si>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</si>
  <si>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</si>
  <si>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</si>
  <si>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</si>
  <si>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</si>
  <si>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</si>
  <si>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</si>
  <si>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</si>
  <si>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</si>
  <si>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</si>
  <si>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</si>
  <si>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</si>
  <si>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</si>
  <si>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</si>
  <si>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</si>
  <si>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</si>
  <si>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</si>
  <si>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</si>
  <si>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</si>
  <si>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</si>
  <si>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</si>
  <si>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</si>
  <si>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</si>
  <si>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</si>
  <si>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</si>
  <si>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</si>
  <si>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</si>
  <si>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</si>
  <si>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</si>
  <si>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</si>
  <si>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</si>
  <si>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</si>
  <si>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</si>
  <si>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</si>
  <si>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</si>
  <si>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</si>
  <si>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</si>
  <si>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</si>
  <si>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</si>
  <si>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</si>
  <si>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</si>
  <si>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</si>
  <si>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</si>
  <si>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</si>
  <si>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</si>
  <si>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</si>
  <si>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</si>
  <si>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</si>
  <si>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</si>
  <si>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</si>
  <si>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</si>
  <si>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</si>
  <si>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</si>
  <si>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</si>
  <si>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</si>
  <si>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</si>
  <si>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</si>
  <si>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</si>
  <si>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</si>
  <si>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</si>
  <si>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</si>
  <si>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</si>
  <si>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</si>
  <si>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</si>
  <si>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</si>
  <si>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</si>
  <si>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</si>
  <si>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</si>
  <si>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</si>
  <si>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</si>
  <si>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</si>
  <si>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</si>
  <si>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</si>
  <si>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</si>
  <si>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</si>
  <si>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</si>
  <si>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</si>
  <si>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</si>
  <si>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</si>
  <si>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</si>
  <si>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</si>
  <si>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</si>
  <si>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</si>
  <si>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</si>
  <si>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</si>
  <si>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</si>
  <si>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</si>
  <si>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</si>
  <si>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</si>
  <si>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</si>
  <si>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</si>
  <si>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</si>
  <si>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</si>
  <si>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</si>
  <si>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</si>
  <si>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</si>
  <si>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</si>
  <si>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</si>
  <si>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</si>
  <si>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</si>
  <si>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</si>
  <si>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</si>
  <si>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</si>
  <si>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</si>
  <si>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</si>
  <si>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</si>
  <si>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</si>
  <si>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</si>
  <si>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</si>
  <si>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</si>
  <si>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</si>
  <si>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</si>
  <si>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</si>
  <si>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</si>
  <si>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</si>
  <si>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</si>
  <si>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</si>
  <si>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</si>
  <si>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</si>
  <si>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</si>
  <si>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</si>
  <si>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</si>
  <si>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</si>
  <si>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</si>
  <si>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</si>
  <si>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</si>
  <si>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</si>
  <si>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</si>
  <si>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</si>
  <si>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</si>
  <si>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</si>
  <si>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</si>
  <si>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</si>
  <si>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</si>
  <si>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</si>
  <si>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</si>
  <si>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</si>
  <si>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</si>
  <si>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</si>
  <si>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</si>
  <si>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</si>
  <si>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</si>
  <si>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</si>
  <si>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</si>
  <si>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</si>
  <si>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</si>
  <si>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</si>
  <si>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</si>
  <si>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</si>
  <si>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</si>
  <si>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</si>
  <si>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</si>
  <si>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</si>
  <si>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</si>
  <si>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</si>
  <si>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</si>
  <si>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</si>
  <si>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</si>
  <si>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</si>
  <si>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</si>
  <si>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</si>
  <si>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</si>
  <si>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</si>
  <si>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</si>
  <si>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</si>
  <si>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</si>
  <si>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</si>
  <si>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</si>
  <si>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</si>
  <si>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</si>
  <si>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</si>
  <si>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</si>
  <si>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</si>
  <si>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</si>
  <si>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</si>
  <si>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</si>
  <si>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</si>
  <si>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</si>
  <si>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</si>
  <si>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</si>
  <si>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</si>
  <si>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</si>
  <si>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</si>
  <si>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</si>
  <si>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</si>
  <si>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</si>
  <si>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</si>
  <si>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</si>
  <si>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</si>
  <si>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</si>
  <si>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</si>
  <si>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</si>
  <si>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</si>
  <si>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</si>
  <si>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</si>
  <si>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</si>
  <si>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</si>
  <si>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</si>
  <si>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</si>
  <si>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</si>
  <si>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</si>
  <si>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</si>
  <si>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</si>
  <si>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</si>
  <si>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</si>
  <si>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</si>
  <si>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</si>
  <si>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</si>
  <si>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</si>
  <si>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</si>
  <si>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</si>
  <si>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</si>
  <si>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</si>
  <si>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</si>
  <si>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</si>
  <si>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</si>
  <si>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</si>
  <si>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</si>
  <si>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</si>
  <si>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</si>
  <si>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</si>
  <si>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</si>
  <si>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</si>
  <si>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</si>
  <si>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</si>
  <si>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</si>
  <si>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</si>
  <si>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</si>
  <si>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</si>
  <si>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</si>
  <si>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</si>
  <si>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</si>
  <si>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</si>
  <si>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</si>
  <si>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</si>
  <si>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</si>
  <si>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</si>
  <si>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</si>
  <si>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</si>
  <si>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</si>
  <si>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</si>
  <si>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</si>
  <si>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</si>
  <si>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</si>
  <si>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</si>
  <si>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</si>
  <si>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</si>
  <si>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</si>
  <si>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</si>
  <si>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</si>
  <si>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</si>
  <si>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</si>
  <si>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</si>
  <si>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</si>
  <si>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</si>
  <si>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</si>
  <si>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</si>
  <si>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</si>
  <si>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</si>
  <si>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</si>
  <si>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</si>
  <si>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</si>
  <si>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</si>
  <si>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</si>
  <si>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</si>
  <si>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</si>
  <si>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</si>
  <si>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</si>
  <si>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</si>
  <si>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</si>
  <si>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</si>
  <si>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</si>
  <si>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</si>
  <si>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</si>
  <si>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</si>
  <si>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</si>
  <si>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</si>
  <si>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</si>
  <si>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</si>
  <si>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</si>
  <si>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</si>
  <si>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</si>
  <si>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</si>
  <si>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</si>
  <si>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</si>
  <si>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</si>
  <si>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</si>
  <si>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</si>
  <si>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</si>
  <si>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</si>
  <si>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</si>
  <si>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</si>
  <si>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</si>
  <si>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</si>
  <si>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</si>
  <si>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</si>
  <si>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</si>
  <si>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</si>
  <si>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</si>
  <si>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</si>
  <si>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</si>
  <si>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</si>
  <si>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</si>
  <si>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</si>
  <si>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</si>
  <si>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</si>
  <si>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</si>
  <si>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</si>
  <si>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</si>
  <si>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</si>
  <si>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</si>
  <si>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</si>
  <si>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</si>
  <si>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</si>
  <si>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</si>
  <si>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</si>
  <si>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</si>
  <si>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</si>
  <si>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</si>
  <si>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</si>
  <si>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</si>
  <si>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</si>
  <si>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</si>
  <si>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</si>
  <si>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</si>
  <si>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</si>
  <si>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</si>
  <si>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</si>
  <si>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</si>
  <si>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</si>
  <si>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</si>
  <si>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</si>
  <si>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</si>
  <si>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</si>
  <si>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</si>
  <si>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</si>
  <si>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</si>
  <si>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</si>
  <si>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</si>
  <si>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</si>
  <si>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</si>
  <si>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</si>
  <si>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</si>
  <si>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</si>
  <si>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</si>
  <si>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</si>
  <si>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</si>
  <si>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</si>
  <si>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</si>
  <si>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</si>
  <si>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</si>
  <si>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</si>
  <si>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</si>
  <si>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</si>
  <si>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</si>
  <si>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</si>
  <si>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</si>
  <si>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</si>
  <si>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</si>
  <si>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</si>
  <si>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</si>
  <si>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</si>
  <si>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</si>
  <si>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</si>
  <si>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</si>
  <si>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</si>
  <si>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</si>
  <si>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</si>
  <si>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</si>
  <si>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</si>
  <si>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</si>
  <si>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</si>
  <si>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</si>
  <si>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</si>
  <si>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</si>
  <si>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</si>
  <si>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</si>
  <si>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</si>
  <si>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</si>
  <si>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</si>
  <si>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</si>
  <si>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</si>
  <si>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</si>
  <si>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</si>
  <si>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</si>
  <si>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</si>
  <si>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</si>
  <si>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</si>
  <si>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</si>
  <si>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</si>
  <si>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</si>
  <si>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</si>
  <si>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</si>
  <si>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</si>
  <si>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</si>
  <si>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</si>
  <si>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</si>
  <si>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</si>
  <si>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</si>
  <si>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</si>
  <si>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</si>
  <si>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</si>
  <si>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</si>
  <si>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</si>
  <si>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</si>
  <si>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</si>
  <si>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</si>
  <si>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</si>
  <si>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</si>
  <si>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</si>
  <si>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</si>
  <si>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</si>
  <si>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</si>
  <si>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</si>
  <si>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</si>
  <si>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</si>
  <si>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</si>
  <si>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</si>
  <si>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</si>
  <si>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</si>
  <si>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</si>
  <si>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</si>
  <si>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</si>
  <si>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</si>
  <si>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</si>
  <si>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</si>
  <si>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</si>
  <si>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</si>
  <si>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</si>
  <si>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</si>
  <si>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</si>
  <si>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</si>
  <si>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</si>
  <si>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</si>
  <si>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</si>
  <si>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</si>
  <si>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</si>
  <si>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</si>
  <si>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</si>
  <si>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</si>
  <si>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</si>
  <si>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</si>
  <si>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</si>
  <si>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</si>
  <si>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</si>
  <si>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</si>
  <si>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</si>
  <si>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</si>
  <si>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</si>
  <si>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</si>
  <si>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</si>
  <si>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</si>
  <si>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</si>
  <si>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</si>
  <si>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</si>
  <si>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</si>
  <si>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</si>
  <si>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</si>
  <si>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</si>
  <si>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</si>
  <si>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</si>
  <si>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</si>
  <si>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</si>
  <si>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</si>
  <si>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</si>
  <si>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</si>
  <si>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</si>
  <si>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</si>
  <si>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</si>
  <si>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</si>
  <si>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</si>
  <si>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</si>
  <si>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</si>
  <si>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</si>
  <si>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</si>
  <si>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</si>
  <si>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</si>
  <si>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</si>
  <si>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</si>
  <si>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</si>
  <si>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</si>
  <si>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</si>
  <si>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</si>
  <si>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</si>
  <si>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</si>
  <si>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</si>
  <si>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</si>
  <si>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</si>
  <si>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</si>
  <si>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</si>
  <si>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</si>
  <si>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</si>
  <si>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</si>
  <si>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</si>
  <si>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</si>
  <si>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</si>
  <si>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</si>
  <si>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</si>
  <si>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</si>
  <si>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</si>
  <si>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</si>
  <si>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</si>
  <si>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</si>
  <si>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</si>
  <si>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</si>
  <si>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</si>
  <si>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</si>
  <si>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</si>
  <si>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</si>
  <si>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</si>
  <si>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</si>
  <si>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</si>
  <si>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</si>
  <si>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</si>
  <si>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</si>
  <si>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</si>
  <si>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</si>
  <si>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</si>
  <si>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</si>
  <si>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</si>
  <si>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</si>
  <si>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</si>
  <si>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</si>
  <si>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</si>
  <si>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</si>
  <si>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</si>
  <si>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</si>
  <si>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</si>
  <si>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</si>
  <si>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</si>
  <si>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</si>
  <si>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</si>
  <si>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</si>
  <si>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</si>
  <si>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</si>
  <si>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</si>
  <si>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</si>
  <si>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</si>
  <si>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</si>
  <si>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</si>
  <si>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</si>
  <si>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</si>
  <si>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</si>
  <si>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</si>
  <si>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</si>
  <si>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</si>
  <si>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</si>
  <si>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</si>
  <si>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</si>
  <si>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</si>
  <si>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</si>
  <si>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</si>
  <si>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</si>
  <si>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</si>
  <si>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</si>
  <si>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</si>
  <si>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</si>
  <si>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</si>
  <si>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</si>
  <si>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</si>
  <si>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</si>
  <si>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</si>
  <si>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</si>
  <si>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</si>
  <si>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</si>
  <si>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</si>
  <si>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</si>
  <si>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</si>
  <si>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</si>
  <si>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</si>
  <si>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</si>
  <si>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</si>
  <si>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</si>
  <si>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</si>
  <si>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</si>
  <si>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</si>
  <si>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</si>
  <si>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</si>
  <si>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</si>
  <si>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</si>
  <si>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</si>
  <si>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</si>
  <si>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</si>
  <si>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</si>
  <si>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</si>
  <si>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</si>
  <si>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</si>
  <si>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</si>
  <si>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</si>
  <si>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</si>
  <si>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</si>
  <si>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</si>
  <si>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</si>
  <si>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</si>
  <si>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</si>
  <si>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</si>
  <si>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</si>
  <si>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</si>
  <si>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</si>
  <si>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</si>
  <si>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</si>
  <si>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</si>
  <si>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</si>
  <si>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</si>
  <si>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</si>
  <si>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</si>
  <si>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</si>
  <si>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</si>
  <si>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</si>
  <si>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</si>
  <si>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</si>
  <si>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</si>
  <si>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</si>
  <si>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</si>
  <si>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</si>
  <si>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</si>
  <si>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</si>
  <si>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</si>
  <si>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</si>
  <si>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</si>
  <si>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</si>
  <si>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</si>
  <si>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</si>
  <si>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</si>
  <si>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</si>
  <si>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</si>
  <si>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</si>
  <si>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</si>
  <si>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</si>
  <si>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</si>
  <si>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</si>
  <si>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</si>
  <si>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</si>
  <si>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</si>
  <si>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</si>
  <si>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</si>
  <si>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</si>
  <si>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</si>
  <si>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</si>
  <si>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</si>
  <si>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</si>
  <si>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</si>
  <si>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</si>
  <si>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</si>
  <si>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</si>
  <si>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</si>
  <si>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</si>
  <si>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</si>
  <si>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</si>
  <si>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</si>
  <si>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</si>
  <si>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</si>
  <si>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</si>
  <si>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</si>
  <si>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</si>
  <si>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</si>
  <si>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</si>
  <si>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</si>
  <si>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</si>
  <si>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</si>
  <si>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</si>
  <si>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</si>
  <si>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</si>
  <si>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</si>
  <si>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</si>
  <si>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</si>
  <si>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</si>
  <si>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</si>
  <si>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</si>
  <si>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</si>
  <si>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</si>
  <si>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</si>
  <si>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</si>
  <si>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</si>
  <si>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</si>
  <si>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</si>
  <si>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</si>
  <si>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</si>
  <si>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</si>
  <si>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</si>
  <si>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</si>
  <si>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</si>
  <si>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</si>
  <si>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</si>
  <si>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</si>
  <si>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</si>
  <si>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</si>
  <si>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</si>
  <si>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</si>
  <si>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</si>
  <si>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</si>
  <si>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</si>
  <si>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</si>
  <si>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</si>
  <si>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</si>
  <si>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</si>
  <si>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</si>
  <si>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</si>
  <si>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</si>
  <si>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</si>
  <si>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</si>
  <si>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</si>
  <si>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</si>
  <si>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</si>
  <si>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</si>
  <si>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</si>
  <si>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</si>
  <si>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</si>
  <si>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</si>
  <si>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</si>
  <si>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</si>
  <si>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</si>
  <si>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</si>
  <si>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</si>
  <si>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</si>
  <si>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</si>
  <si>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</si>
  <si>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</si>
  <si>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</si>
  <si>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</si>
  <si>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</si>
  <si>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</si>
  <si>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</si>
  <si>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</si>
  <si>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</si>
  <si>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</si>
  <si>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</si>
  <si>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</si>
  <si>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</si>
  <si>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</si>
  <si>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</si>
  <si>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</si>
  <si>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</si>
  <si>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</si>
  <si>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</si>
  <si>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</si>
  <si>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</si>
  <si>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</si>
  <si>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</si>
  <si>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</si>
  <si>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</si>
  <si>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</si>
  <si>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</si>
  <si>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</si>
  <si>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</si>
  <si>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</si>
  <si>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</si>
  <si>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</si>
  <si>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</si>
  <si>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</si>
  <si>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</si>
  <si>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</si>
  <si>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</si>
  <si>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</si>
  <si>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</si>
  <si>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</si>
  <si>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</si>
  <si>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</si>
  <si>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</si>
  <si>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</si>
  <si>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</si>
  <si>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</si>
  <si>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</si>
  <si>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</si>
  <si>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</si>
  <si>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</si>
  <si>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</si>
  <si>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</si>
  <si>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</si>
  <si>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</si>
  <si>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</si>
  <si>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</si>
  <si>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</si>
  <si>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</si>
  <si>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</si>
  <si>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</si>
  <si>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</si>
  <si>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</si>
  <si>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</si>
  <si>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</si>
  <si>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</si>
  <si>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</si>
  <si>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</si>
  <si>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</si>
  <si>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</si>
  <si>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</si>
  <si>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</si>
  <si>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</si>
  <si>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</si>
  <si>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</si>
  <si>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</si>
  <si>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</si>
  <si>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</si>
  <si>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</si>
  <si>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</si>
  <si>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</si>
  <si>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</si>
  <si>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</si>
  <si>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</si>
  <si>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</si>
  <si>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</si>
  <si>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</si>
  <si>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</si>
  <si>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</si>
  <si>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</si>
  <si>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</si>
  <si>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</si>
  <si>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</si>
  <si>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</si>
  <si>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</si>
  <si>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</si>
  <si>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</si>
  <si>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</si>
  <si>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</si>
  <si>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</si>
  <si>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</si>
  <si>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</si>
  <si>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</si>
  <si>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</si>
  <si>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</si>
  <si>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</si>
  <si>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</si>
  <si>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</si>
  <si>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</si>
  <si>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</si>
  <si>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</si>
  <si>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</si>
  <si>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</si>
  <si>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</si>
  <si>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</si>
  <si>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</si>
  <si>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</si>
  <si>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</si>
  <si>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</si>
  <si>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</si>
  <si>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</si>
  <si>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</si>
  <si>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</si>
  <si>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</si>
  <si>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</si>
  <si>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</si>
  <si>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</si>
  <si>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</si>
  <si>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</si>
  <si>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</si>
  <si>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</si>
  <si>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</si>
  <si>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</si>
  <si>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</si>
  <si>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</si>
  <si>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</si>
  <si>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</si>
  <si>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</si>
  <si>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</si>
  <si>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</si>
  <si>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</si>
  <si>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</si>
  <si>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</si>
  <si>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</si>
  <si>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</si>
  <si>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</si>
  <si>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</si>
  <si>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</si>
  <si>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</si>
  <si>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</si>
  <si>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</si>
  <si>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</si>
  <si>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</si>
  <si>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</si>
  <si>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</si>
  <si>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</si>
  <si>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</si>
  <si>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</si>
  <si>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</si>
  <si>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</si>
  <si>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</si>
  <si>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</si>
  <si>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</si>
  <si>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</si>
  <si>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</si>
  <si>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</si>
  <si>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</si>
  <si>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</si>
  <si>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</si>
  <si>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</si>
  <si>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</si>
  <si>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</si>
  <si>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</si>
  <si>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</si>
  <si>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</si>
  <si>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</si>
  <si>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</si>
  <si>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</si>
  <si>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</si>
  <si>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</si>
  <si>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</si>
  <si>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</si>
  <si>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</si>
  <si>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</si>
  <si>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</si>
  <si>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</si>
  <si>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</si>
  <si>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</si>
  <si>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</si>
  <si>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</si>
  <si>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</si>
  <si>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</si>
  <si>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</si>
  <si>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</si>
  <si>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</si>
  <si>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</si>
  <si>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</si>
  <si>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</si>
  <si>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</si>
  <si>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</si>
  <si>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</si>
  <si>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</si>
  <si>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</si>
  <si>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</si>
  <si>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</si>
  <si>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</si>
  <si>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</si>
  <si>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</si>
  <si>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</si>
  <si>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</si>
  <si>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</si>
  <si>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</si>
  <si>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</si>
  <si>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</si>
  <si>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</si>
  <si>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</si>
  <si>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</si>
  <si>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</si>
  <si>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</si>
  <si>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</si>
  <si>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</si>
  <si>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</si>
  <si>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</si>
  <si>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</si>
  <si>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</si>
  <si>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</si>
  <si>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</si>
  <si>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</si>
  <si>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</si>
  <si>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</si>
  <si>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</si>
  <si>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</si>
  <si>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</si>
  <si>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</si>
  <si>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</si>
  <si>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</si>
  <si>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</si>
  <si>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</si>
  <si>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</si>
  <si>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</si>
  <si>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</si>
  <si>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</si>
  <si>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</si>
  <si>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</si>
  <si>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</si>
  <si>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</si>
  <si>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</si>
  <si>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</si>
  <si>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</si>
  <si>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</si>
  <si>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</si>
  <si>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</si>
  <si>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</si>
  <si>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</si>
  <si>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</si>
  <si>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</si>
  <si>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</si>
  <si>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</si>
  <si>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</si>
  <si>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</si>
  <si>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</si>
  <si>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</si>
  <si>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</si>
  <si>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</si>
  <si>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</si>
  <si>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</si>
  <si>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</si>
  <si>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</si>
  <si>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</si>
  <si>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</si>
  <si>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</si>
  <si>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</si>
  <si>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</si>
  <si>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</si>
  <si>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</si>
  <si>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</si>
  <si>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</si>
  <si>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</si>
  <si>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</si>
  <si>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</si>
  <si>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</si>
  <si>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</si>
  <si>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</si>
  <si>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</si>
  <si>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</si>
  <si>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</si>
  <si>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</si>
  <si>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</si>
  <si>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</si>
  <si>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</si>
  <si>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</si>
  <si>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</si>
  <si>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</si>
  <si>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</si>
  <si>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</si>
  <si>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</si>
  <si>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</si>
  <si>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</si>
  <si>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</si>
  <si>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</si>
  <si>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</si>
  <si>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</si>
  <si>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</si>
  <si>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</si>
  <si>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</si>
  <si>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</si>
  <si>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</si>
  <si>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</si>
  <si>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</si>
  <si>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</si>
  <si>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</si>
  <si>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</si>
  <si>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</si>
  <si>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</si>
  <si>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</si>
  <si>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</si>
  <si>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</si>
  <si>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</si>
  <si>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</si>
  <si>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</si>
  <si>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</si>
  <si>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</si>
  <si>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</si>
  <si>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</si>
  <si>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</si>
  <si>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</si>
  <si>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</si>
  <si>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</si>
  <si>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</si>
  <si>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</si>
  <si>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</si>
  <si>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</si>
  <si>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</si>
  <si>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</si>
  <si>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</si>
  <si>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</si>
  <si>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</si>
  <si>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</si>
  <si>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</si>
  <si>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</si>
  <si>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</si>
  <si>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</si>
  <si>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</si>
  <si>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</si>
  <si>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</si>
  <si>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</si>
  <si>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</si>
  <si>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</si>
  <si>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</si>
  <si>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</si>
  <si>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</si>
  <si>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</si>
  <si>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</si>
  <si>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</si>
  <si>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</si>
  <si>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</si>
  <si>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</si>
  <si>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</si>
  <si>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</si>
  <si>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</si>
  <si>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</si>
  <si>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</si>
  <si>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</si>
  <si>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</si>
  <si>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</si>
  <si>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</si>
  <si>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</si>
  <si>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</si>
  <si>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</si>
  <si>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</si>
  <si>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</si>
  <si>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</si>
  <si>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</si>
  <si>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</si>
  <si>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</si>
  <si>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</si>
  <si>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</si>
  <si>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</si>
  <si>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</si>
  <si>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</si>
  <si>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</si>
  <si>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</si>
  <si>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</si>
  <si>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</si>
  <si>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</si>
  <si>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</si>
  <si>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</si>
  <si>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</si>
  <si>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</si>
  <si>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</si>
  <si>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</si>
  <si>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</si>
  <si>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</si>
  <si>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</si>
  <si>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</si>
  <si>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</si>
  <si>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</si>
  <si>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</si>
  <si>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</si>
  <si>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</si>
  <si>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</si>
  <si>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</si>
  <si>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</si>
  <si>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</si>
  <si>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</si>
  <si>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</si>
  <si>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</si>
  <si>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</si>
  <si>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</si>
  <si>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</si>
  <si>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</si>
  <si>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</si>
  <si>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</si>
  <si>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</si>
  <si>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</si>
  <si>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</si>
  <si>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</si>
  <si>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</si>
  <si>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</si>
  <si>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</si>
  <si>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</si>
  <si>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</si>
  <si>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</si>
  <si>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</si>
  <si>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</si>
  <si>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</si>
  <si>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</si>
  <si>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</si>
  <si>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</si>
  <si>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</si>
  <si>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</si>
  <si>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</si>
  <si>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</si>
  <si>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</si>
  <si>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</si>
  <si>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</si>
  <si>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</si>
  <si>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</si>
  <si>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</si>
  <si>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</si>
  <si>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</si>
  <si>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</si>
  <si>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</si>
  <si>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</si>
  <si>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</si>
  <si>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</si>
  <si>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</si>
  <si>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</si>
  <si>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</si>
  <si>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</si>
  <si>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</si>
  <si>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</si>
  <si>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</si>
  <si>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</si>
  <si>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</si>
  <si>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</si>
  <si>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</si>
  <si>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</si>
  <si>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</si>
  <si>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</si>
  <si>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</si>
  <si>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</si>
  <si>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</si>
  <si>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</si>
  <si>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</si>
  <si>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</si>
  <si>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</si>
  <si>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</si>
  <si>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</si>
  <si>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</si>
  <si>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</si>
  <si>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</si>
  <si>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</si>
  <si>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</si>
  <si>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</si>
  <si>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</si>
  <si>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</si>
  <si>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</si>
  <si>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</si>
  <si>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</si>
  <si>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</si>
  <si>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</si>
  <si>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</si>
  <si>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</si>
  <si>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</si>
  <si>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</si>
  <si>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</si>
  <si>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</si>
  <si>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</si>
  <si>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</si>
  <si>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</si>
  <si>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</si>
  <si>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</si>
  <si>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</si>
  <si>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</si>
  <si>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</si>
  <si>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</si>
  <si>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</si>
  <si>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</si>
  <si>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</si>
  <si>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</si>
  <si>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</si>
  <si>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</si>
  <si>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</si>
  <si>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</si>
  <si>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</si>
  <si>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</si>
  <si>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</si>
  <si>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</si>
  <si>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</si>
  <si>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</si>
  <si>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</si>
  <si>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</si>
  <si>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</si>
  <si>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</si>
  <si>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</si>
  <si>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</si>
  <si>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</si>
  <si>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</si>
  <si>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</si>
  <si>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</si>
  <si>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</si>
  <si>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</si>
  <si>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</si>
  <si>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</si>
  <si>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</si>
  <si>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</si>
  <si>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</si>
  <si>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</si>
  <si>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</si>
  <si>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</si>
  <si>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</si>
  <si>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</si>
  <si>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</si>
  <si>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</si>
  <si>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</si>
  <si>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</si>
  <si>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</si>
  <si>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</si>
  <si>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</si>
  <si>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</si>
  <si>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</si>
  <si>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</si>
  <si>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</si>
  <si>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</si>
  <si>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</si>
  <si>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</si>
  <si>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</si>
  <si>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</si>
  <si>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</si>
  <si>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</si>
  <si>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</si>
  <si>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</si>
  <si>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</si>
  <si>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</si>
  <si>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</si>
  <si>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</si>
  <si>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</si>
  <si>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</si>
  <si>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</si>
  <si>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</si>
  <si>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</si>
  <si>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</si>
  <si>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</si>
  <si>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</si>
  <si>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</si>
  <si>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</si>
  <si>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</si>
  <si>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</si>
  <si>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</si>
  <si>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</si>
  <si>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</si>
  <si>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</si>
  <si>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</si>
  <si>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</si>
  <si>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</si>
  <si>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</si>
  <si>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</si>
  <si>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</si>
  <si>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</si>
  <si>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</si>
  <si>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</si>
  <si>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</si>
  <si>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</si>
  <si>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</si>
  <si>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</si>
  <si>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</si>
  <si>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</si>
  <si>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</si>
  <si>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</si>
  <si>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</si>
  <si>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</si>
  <si>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</si>
  <si>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</si>
  <si>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</si>
  <si>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</si>
  <si>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</si>
  <si>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</si>
  <si>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</si>
  <si>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</si>
  <si>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</si>
  <si>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</si>
  <si>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</si>
  <si>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</si>
  <si>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</si>
  <si>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</si>
  <si>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</si>
  <si>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</si>
  <si>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</si>
  <si>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</si>
  <si>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</si>
  <si>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</si>
  <si>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</si>
  <si>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</si>
  <si>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</si>
  <si>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</si>
  <si>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</si>
  <si>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</si>
  <si>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</si>
  <si>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</si>
  <si>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</si>
  <si>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</si>
  <si>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</si>
  <si>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</si>
  <si>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</si>
  <si>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</si>
  <si>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</si>
  <si>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</si>
  <si>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</si>
  <si>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</si>
  <si>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</si>
  <si>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</si>
  <si>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</si>
  <si>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</si>
  <si>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</si>
  <si>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</si>
  <si>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</si>
  <si>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</si>
  <si>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</si>
  <si>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</si>
  <si>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</si>
  <si>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</si>
  <si>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</si>
  <si>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</si>
  <si>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</si>
  <si>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</si>
  <si>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</si>
  <si>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</si>
  <si>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</si>
  <si>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</si>
  <si>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</si>
  <si>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</si>
  <si>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</si>
  <si>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</si>
  <si>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</si>
  <si>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</si>
  <si>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</si>
  <si>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</si>
  <si>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</si>
  <si>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</si>
  <si>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</si>
  <si>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</si>
  <si>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</si>
  <si>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</si>
  <si>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</si>
  <si>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</si>
  <si>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</si>
  <si>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</si>
  <si>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</si>
  <si>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</si>
  <si>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</si>
  <si>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</si>
  <si>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</si>
  <si>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</si>
  <si>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</si>
  <si>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</si>
  <si>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</si>
  <si>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</si>
  <si>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</si>
  <si>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</si>
  <si>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</si>
  <si>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</si>
  <si>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</si>
  <si>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</si>
  <si>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</si>
  <si>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</si>
  <si>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</si>
  <si>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</si>
  <si>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</si>
  <si>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</si>
  <si>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</si>
  <si>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</si>
  <si>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</si>
  <si>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</si>
  <si>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</si>
  <si>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</si>
  <si>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</si>
  <si>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</si>
  <si>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</si>
  <si>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</si>
  <si>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</si>
  <si>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</si>
  <si>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</si>
  <si>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</si>
  <si>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</si>
  <si>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</si>
  <si>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</si>
  <si>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</si>
  <si>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</si>
  <si>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</si>
  <si>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</si>
  <si>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</si>
  <si>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</si>
  <si>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</si>
  <si>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</si>
  <si>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</si>
  <si>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</si>
  <si>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</si>
  <si>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</si>
  <si>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</si>
  <si>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</si>
  <si>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</si>
  <si>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</si>
  <si>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</si>
  <si>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</si>
  <si>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</si>
  <si>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</si>
  <si>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</si>
  <si>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</si>
  <si>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</si>
  <si>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</si>
  <si>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</si>
  <si>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</si>
  <si>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</si>
  <si>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</si>
  <si>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</si>
  <si>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</si>
  <si>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</si>
  <si>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</si>
  <si>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</si>
  <si>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</si>
  <si>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</si>
  <si>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</si>
  <si>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</si>
  <si>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</si>
  <si>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</si>
  <si>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</si>
  <si>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</si>
  <si>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</si>
  <si>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</si>
  <si>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</si>
  <si>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</si>
  <si>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</si>
  <si>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</si>
  <si>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</si>
  <si>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</si>
  <si>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</si>
  <si>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</si>
  <si>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</si>
  <si>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</si>
  <si>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</si>
  <si>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</si>
  <si>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</si>
  <si>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</si>
  <si>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</si>
  <si>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</si>
  <si>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</si>
  <si>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</si>
  <si>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</si>
  <si>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</si>
  <si>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</si>
  <si>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</si>
  <si>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</si>
  <si>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</si>
  <si>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</si>
  <si>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</si>
  <si>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</si>
  <si>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</si>
  <si>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</si>
  <si>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</si>
  <si>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</si>
  <si>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</si>
  <si>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</si>
  <si>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</si>
  <si>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</si>
  <si>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</si>
  <si>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</si>
  <si>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</si>
  <si>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</si>
  <si>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</si>
  <si>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</si>
  <si>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</si>
  <si>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</si>
  <si>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</si>
  <si>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</si>
  <si>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</si>
  <si>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</si>
  <si>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</si>
  <si>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</si>
  <si>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</si>
  <si>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</si>
  <si>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</si>
  <si>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</si>
  <si>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</si>
  <si>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</si>
  <si>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</si>
  <si>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</si>
  <si>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</si>
  <si>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</si>
  <si>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</si>
  <si>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</si>
  <si>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</si>
  <si>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</si>
  <si>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</si>
  <si>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</si>
  <si>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</si>
  <si>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</si>
  <si>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</si>
  <si>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</si>
  <si>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</si>
  <si>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</si>
  <si>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</si>
  <si>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</si>
  <si>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</si>
  <si>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</si>
  <si>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</si>
  <si>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</si>
  <si>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</si>
  <si>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</si>
  <si>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</si>
  <si>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</si>
  <si>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</si>
  <si>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</si>
  <si>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</si>
  <si>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</si>
  <si>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</si>
  <si>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</si>
  <si>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</si>
  <si>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</si>
  <si>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</si>
  <si>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</si>
  <si>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</si>
  <si>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</si>
  <si>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</si>
  <si>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</si>
  <si>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</si>
  <si>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</si>
  <si>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</si>
  <si>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</si>
  <si>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</si>
  <si>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</si>
  <si>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</si>
  <si>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</si>
  <si>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</si>
  <si>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</si>
  <si>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</si>
  <si>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</si>
  <si>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</si>
  <si>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</si>
  <si>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</si>
  <si>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</si>
  <si>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</si>
  <si>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</si>
  <si>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</si>
  <si>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</si>
  <si>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</si>
  <si>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</si>
  <si>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</si>
  <si>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</si>
  <si>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</si>
  <si>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</si>
  <si>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</si>
  <si>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</si>
  <si>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</si>
  <si>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</si>
  <si>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</si>
  <si>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</si>
  <si>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</si>
  <si>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</si>
  <si>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</si>
  <si>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</si>
  <si>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</si>
  <si>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</si>
  <si>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</si>
  <si>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</si>
  <si>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</si>
  <si>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</si>
  <si>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</si>
  <si>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</si>
  <si>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</si>
  <si>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</si>
  <si>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</si>
  <si>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</si>
  <si>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</si>
  <si>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</si>
  <si>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</si>
  <si>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</si>
  <si>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</si>
  <si>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</si>
  <si>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</si>
  <si>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</si>
  <si>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</si>
  <si>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</si>
  <si>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</si>
  <si>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</si>
  <si>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</si>
  <si>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</si>
  <si>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</si>
  <si>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</si>
  <si>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</si>
  <si>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</si>
  <si>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</si>
  <si>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</si>
  <si>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</si>
  <si>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</si>
  <si>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</si>
  <si>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</si>
  <si>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</si>
  <si>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</si>
  <si>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</si>
  <si>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</si>
  <si>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</si>
  <si>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</si>
  <si>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</si>
  <si>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</si>
  <si>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</si>
  <si>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</si>
  <si>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</si>
  <si>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</si>
  <si>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</si>
  <si>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</si>
  <si>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</si>
  <si>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</si>
  <si>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</si>
  <si>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</si>
  <si>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</si>
  <si>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</si>
  <si>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</si>
  <si>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</si>
  <si>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</si>
  <si>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</si>
  <si>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</si>
  <si>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</si>
  <si>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</si>
  <si>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</si>
  <si>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</si>
  <si>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</si>
  <si>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</si>
  <si>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</si>
  <si>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</si>
  <si>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</si>
  <si>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</si>
  <si>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</si>
  <si>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</si>
  <si>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</si>
  <si>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</si>
  <si>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</si>
  <si>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</si>
  <si>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</si>
  <si>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</si>
  <si>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</si>
  <si>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</si>
  <si>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</si>
  <si>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</si>
  <si>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</si>
  <si>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</si>
  <si>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</si>
  <si>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</si>
  <si>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</si>
  <si>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</si>
  <si>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</si>
  <si>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</si>
  <si>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</si>
  <si>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</si>
  <si>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</si>
  <si>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</si>
  <si>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</si>
  <si>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</si>
  <si>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</si>
  <si>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</si>
  <si>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</si>
  <si>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</si>
  <si>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</si>
  <si>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</si>
  <si>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</si>
  <si>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</si>
  <si>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</si>
  <si>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</si>
  <si>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</si>
  <si>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</si>
  <si>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</si>
  <si>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</si>
  <si>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</si>
  <si>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</si>
  <si>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</si>
  <si>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</si>
  <si>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</si>
  <si>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</si>
  <si>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</si>
  <si>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</si>
  <si>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</si>
  <si>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</si>
  <si>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</si>
  <si>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</si>
  <si>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</si>
  <si>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</si>
  <si>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</si>
  <si>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</si>
  <si>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</si>
  <si>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</si>
  <si>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</si>
  <si>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</si>
  <si>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</si>
  <si>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</si>
  <si>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</si>
  <si>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</si>
  <si>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</si>
  <si>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</si>
  <si>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</si>
  <si>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</si>
  <si>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</si>
  <si>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</si>
  <si>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</si>
  <si>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</si>
  <si>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</si>
  <si>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</si>
  <si>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</si>
  <si>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</si>
  <si>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</si>
  <si>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</si>
  <si>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</si>
  <si>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</si>
  <si>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</si>
  <si>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</si>
  <si>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</si>
  <si>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</si>
  <si>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</si>
  <si>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</si>
  <si>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</si>
  <si>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</si>
  <si>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</si>
  <si>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</si>
  <si>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</si>
  <si>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</si>
  <si>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</si>
  <si>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</si>
  <si>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</si>
  <si>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</si>
  <si>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</si>
  <si>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</si>
  <si>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</si>
  <si>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</si>
  <si>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</si>
  <si>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</si>
  <si>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</si>
  <si>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</si>
  <si>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</si>
  <si>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</si>
  <si>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</si>
  <si>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</si>
  <si>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</si>
  <si>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</si>
  <si>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</si>
  <si>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</si>
  <si>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</si>
  <si>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</si>
  <si>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</si>
  <si>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</si>
  <si>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</si>
  <si>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</si>
  <si>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</si>
  <si>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</si>
  <si>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</si>
  <si>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</si>
  <si>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</si>
  <si>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</si>
  <si>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</si>
  <si>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</si>
  <si>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</si>
  <si>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</si>
  <si>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</si>
  <si>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</si>
  <si>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</si>
  <si>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</si>
  <si>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</si>
  <si>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</si>
  <si>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</si>
  <si>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</si>
  <si>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</si>
  <si>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</si>
  <si>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</si>
  <si>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</si>
  <si>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</si>
  <si>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</si>
  <si>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</si>
  <si>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</si>
  <si>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</si>
  <si>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</si>
  <si>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</si>
  <si>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</si>
  <si>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</si>
  <si>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</si>
  <si>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</si>
  <si>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</si>
  <si>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</si>
  <si>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</si>
  <si>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</si>
  <si>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</si>
  <si>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</si>
  <si>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</si>
  <si>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</si>
  <si>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</si>
  <si>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</si>
  <si>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</si>
  <si>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</si>
  <si>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</si>
  <si>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</si>
  <si>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</si>
  <si>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</si>
  <si>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</si>
  <si>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</si>
  <si>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</si>
  <si>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</si>
  <si>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</si>
  <si>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</si>
  <si>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</si>
  <si>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</si>
  <si>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</si>
  <si>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</si>
  <si>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</si>
  <si>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</si>
  <si>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</si>
  <si>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</si>
  <si>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</si>
  <si>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</si>
  <si>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</si>
  <si>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</si>
  <si>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</si>
  <si>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</si>
  <si>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</si>
  <si>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</si>
  <si>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</si>
  <si>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</si>
  <si>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</si>
  <si>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</si>
  <si>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</si>
  <si>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</si>
  <si>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</si>
  <si>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</si>
  <si>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</si>
  <si>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</si>
  <si>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</si>
  <si>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</si>
  <si>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</si>
  <si>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</si>
  <si>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</si>
  <si>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</si>
  <si>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</si>
  <si>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</si>
  <si>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</si>
  <si>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</si>
  <si>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</si>
  <si>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</si>
  <si>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</si>
  <si>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</si>
  <si>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</si>
  <si>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</si>
  <si>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</si>
  <si>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</si>
  <si>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</si>
  <si>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</si>
  <si>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</si>
  <si>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</si>
  <si>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</si>
  <si>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</si>
  <si>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</si>
  <si>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</si>
  <si>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</si>
  <si>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</si>
  <si>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</si>
  <si>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</si>
  <si>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</si>
  <si>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</si>
  <si>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</si>
  <si>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</si>
  <si>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</si>
  <si>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</si>
  <si>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</si>
  <si>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</si>
  <si>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</si>
  <si>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</si>
  <si>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</si>
  <si>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</si>
  <si>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</si>
  <si>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</si>
  <si>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</si>
  <si>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</si>
  <si>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</si>
  <si>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</si>
  <si>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</si>
  <si>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</si>
  <si>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</si>
  <si>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</si>
  <si>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</si>
  <si>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</si>
  <si>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</si>
  <si>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</si>
  <si>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</si>
  <si>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</si>
  <si>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</si>
  <si>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</si>
  <si>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</si>
  <si>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</si>
  <si>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</si>
  <si>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</si>
  <si>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</si>
  <si>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</si>
  <si>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</si>
  <si>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</si>
  <si>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</si>
  <si>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</si>
  <si>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</si>
  <si>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</si>
  <si>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</si>
  <si>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</si>
  <si>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</si>
  <si>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</si>
  <si>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</si>
  <si>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</si>
  <si>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</si>
  <si>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</si>
  <si>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</si>
  <si>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</si>
  <si>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</si>
  <si>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</si>
  <si>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</si>
  <si>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</si>
  <si>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</si>
  <si>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</si>
  <si>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</si>
  <si>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</si>
  <si>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</si>
  <si>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</si>
  <si>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</si>
  <si>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</si>
  <si>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</si>
  <si>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</si>
  <si>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</si>
  <si>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</si>
  <si>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</si>
  <si>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</si>
  <si>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</si>
  <si>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</si>
  <si>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</si>
  <si>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</si>
  <si>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</si>
  <si>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</si>
  <si>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</si>
  <si>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</si>
  <si>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</si>
  <si>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</si>
  <si>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</si>
  <si>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</si>
  <si>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</si>
  <si>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</si>
  <si>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</si>
  <si>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</si>
  <si>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</si>
  <si>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</si>
  <si>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</si>
  <si>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</si>
  <si>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</si>
  <si>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</si>
  <si>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</si>
  <si>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</si>
  <si>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</si>
  <si>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</si>
  <si>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</si>
  <si>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</si>
  <si>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</si>
  <si>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</si>
  <si>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</si>
  <si>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</si>
  <si>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</si>
  <si>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</si>
  <si>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</si>
  <si>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</si>
  <si>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</si>
  <si>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</si>
  <si>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</si>
  <si>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</si>
  <si>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</si>
  <si>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</si>
  <si>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</si>
  <si>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</si>
  <si>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</si>
  <si>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</si>
  <si>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</si>
  <si>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</si>
  <si>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</si>
  <si>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</si>
  <si>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</si>
  <si>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</si>
  <si>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</si>
  <si>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</si>
  <si>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</si>
  <si>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</si>
  <si>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</si>
  <si>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</si>
  <si>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</si>
  <si>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</si>
  <si>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</si>
  <si>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</si>
  <si>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</si>
  <si>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</si>
  <si>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</si>
  <si>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</si>
  <si>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</si>
  <si>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</si>
  <si>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</si>
  <si>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</si>
  <si>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</si>
  <si>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</si>
  <si>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</si>
  <si>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</si>
  <si>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</si>
  <si>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</si>
  <si>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</si>
  <si>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</si>
  <si>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</si>
  <si>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</si>
  <si>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</si>
  <si>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</si>
  <si>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</si>
  <si>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</si>
  <si>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</si>
  <si>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</si>
  <si>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</si>
  <si>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</si>
  <si>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</si>
  <si>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</si>
  <si>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</si>
  <si>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</si>
  <si>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</si>
  <si>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</si>
  <si>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</si>
  <si>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</si>
  <si>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</si>
  <si>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</si>
  <si>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</si>
  <si>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</si>
  <si>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</si>
  <si>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</si>
  <si>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</si>
  <si>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</si>
  <si>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</si>
  <si>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</si>
  <si>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</si>
  <si>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</si>
  <si>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</si>
  <si>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</si>
  <si>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</si>
  <si>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</si>
  <si>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</si>
  <si>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</si>
  <si>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</si>
  <si>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</si>
  <si>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</si>
  <si>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</si>
  <si>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</si>
  <si>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</si>
  <si>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</si>
  <si>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</si>
  <si>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</si>
  <si>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</si>
  <si>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</si>
  <si>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</si>
  <si>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</si>
  <si>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</si>
  <si>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</si>
  <si>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</si>
  <si>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</si>
  <si>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</si>
  <si>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</si>
  <si>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</si>
  <si>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</si>
  <si>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</si>
  <si>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</si>
  <si>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</si>
  <si>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</si>
  <si>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</si>
  <si>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</si>
  <si>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</si>
  <si>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</si>
  <si>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</si>
  <si>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</si>
  <si>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</si>
  <si>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</si>
  <si>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</si>
  <si>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</si>
  <si>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</si>
  <si>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</si>
  <si>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</si>
  <si>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</si>
  <si>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</si>
  <si>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</si>
  <si>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</si>
  <si>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</si>
  <si>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</si>
  <si>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</si>
  <si>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</si>
  <si>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</si>
  <si>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</si>
  <si>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</si>
  <si>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</si>
  <si>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</si>
  <si>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</si>
  <si>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</si>
  <si>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</si>
  <si>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</si>
  <si>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</si>
  <si>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</si>
  <si>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</si>
  <si>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</si>
  <si>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</si>
  <si>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</si>
  <si>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</si>
  <si>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</si>
  <si>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</si>
  <si>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</si>
  <si>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</si>
  <si>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</si>
  <si>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</si>
  <si>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</si>
  <si>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</si>
  <si>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</si>
  <si>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</si>
  <si>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</si>
  <si>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</si>
  <si>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</si>
  <si>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</si>
  <si>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</si>
  <si>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</si>
  <si>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</si>
  <si>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</si>
  <si>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</si>
  <si>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</si>
  <si>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</si>
  <si>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</si>
  <si>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</si>
  <si>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</si>
  <si>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</si>
  <si>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</si>
  <si>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</si>
  <si>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</si>
  <si>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</si>
  <si>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</si>
  <si>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</si>
  <si>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</si>
  <si>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</si>
  <si>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</si>
  <si>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</si>
  <si>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</si>
  <si>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</si>
  <si>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</si>
  <si>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</si>
  <si>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</si>
  <si>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</si>
  <si>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</si>
  <si>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</si>
  <si>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</si>
  <si>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</si>
  <si>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</si>
  <si>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</si>
  <si>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</si>
  <si>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</si>
  <si>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</si>
  <si>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</si>
  <si>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</si>
  <si>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</si>
  <si>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</si>
  <si>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</si>
  <si>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</si>
  <si>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</si>
  <si>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</si>
  <si>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</si>
  <si>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</si>
  <si>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</si>
  <si>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</si>
  <si>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</si>
  <si>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</si>
  <si>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</si>
  <si>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</si>
  <si>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</si>
  <si>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</si>
  <si>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</si>
  <si>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</si>
  <si>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</si>
  <si>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</si>
  <si>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</si>
  <si>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</si>
  <si>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</si>
  <si>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</si>
  <si>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</si>
  <si>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</si>
  <si>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</si>
  <si>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</si>
  <si>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</si>
  <si>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</si>
  <si>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</si>
  <si>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</si>
  <si>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</si>
  <si>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</si>
  <si>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</si>
  <si>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</si>
  <si>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</si>
  <si>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</si>
  <si>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</si>
  <si>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</si>
  <si>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</si>
  <si>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</si>
  <si>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</si>
  <si>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</si>
  <si>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</si>
  <si>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</si>
  <si>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</si>
  <si>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</si>
  <si>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</si>
  <si>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</si>
  <si>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</si>
  <si>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</si>
  <si>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</si>
  <si>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</si>
  <si>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</si>
  <si>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</si>
  <si>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</si>
  <si>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</si>
  <si>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</si>
  <si>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</si>
  <si>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</si>
  <si>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</si>
  <si>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</si>
  <si>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</si>
  <si>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</si>
  <si>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</si>
  <si>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</si>
  <si>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</si>
  <si>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</si>
  <si>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</si>
  <si>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</si>
  <si>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</si>
  <si>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</si>
  <si>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</si>
  <si>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</si>
  <si>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</si>
  <si>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</si>
  <si>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</si>
  <si>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</si>
  <si>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</si>
  <si>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</si>
  <si>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</si>
  <si>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</si>
  <si>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</si>
  <si>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</si>
  <si>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</si>
  <si>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</si>
  <si>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</si>
  <si>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</si>
  <si>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</si>
  <si>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</si>
  <si>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</si>
  <si>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</si>
  <si>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</si>
  <si>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</si>
  <si>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</si>
  <si>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</si>
  <si>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</si>
  <si>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</si>
  <si>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</si>
  <si>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</si>
  <si>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</si>
  <si>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</si>
  <si>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</si>
  <si>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</si>
  <si>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</si>
  <si>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</si>
  <si>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</si>
  <si>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</si>
  <si>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</si>
  <si>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</si>
  <si>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</si>
  <si>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</si>
  <si>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</si>
  <si>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</si>
  <si>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</si>
  <si>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</si>
  <si>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</si>
  <si>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</si>
  <si>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</si>
  <si>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</si>
  <si>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</si>
  <si>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</si>
  <si>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</si>
  <si>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</si>
  <si>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</si>
  <si>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</si>
  <si>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</si>
  <si>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</si>
  <si>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</si>
  <si>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</si>
  <si>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</si>
  <si>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</si>
  <si>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</si>
  <si>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</si>
  <si>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</si>
  <si>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</si>
  <si>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</si>
  <si>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</si>
  <si>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</si>
  <si>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</si>
  <si>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</si>
  <si>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</si>
  <si>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</si>
  <si>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</si>
  <si>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</si>
  <si>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</si>
  <si>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</si>
  <si>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</si>
  <si>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</si>
  <si>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</si>
  <si>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</si>
  <si>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</si>
  <si>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</si>
  <si>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</si>
  <si>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</si>
  <si>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</si>
  <si>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</si>
  <si>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</si>
  <si>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</si>
  <si>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</si>
  <si>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</si>
  <si>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</si>
  <si>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</si>
  <si>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</si>
  <si>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</si>
  <si>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</si>
  <si>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</si>
  <si>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</si>
  <si>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</si>
  <si>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</si>
  <si>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</si>
  <si>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</si>
  <si>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</si>
  <si>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</si>
  <si>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</si>
  <si>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</si>
  <si>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</si>
  <si>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</si>
  <si>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</si>
  <si>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</si>
  <si>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</si>
  <si>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</si>
  <si>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</si>
  <si>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</si>
  <si>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</si>
  <si>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</si>
  <si>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</si>
  <si>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</si>
  <si>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</si>
  <si>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</si>
  <si>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</si>
  <si>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</si>
  <si>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</si>
  <si>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</si>
  <si>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</si>
  <si>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</si>
  <si>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</si>
  <si>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</si>
  <si>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</si>
  <si>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</si>
  <si>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</si>
  <si>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</si>
  <si>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</si>
  <si>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</si>
  <si>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</si>
  <si>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</si>
  <si>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</si>
  <si>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</si>
  <si>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</si>
  <si>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</si>
  <si>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</si>
  <si>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</si>
  <si>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</si>
  <si>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</si>
  <si>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</si>
  <si>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</si>
  <si>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</si>
  <si>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</si>
  <si>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</si>
  <si>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</si>
  <si>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</si>
  <si>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</si>
  <si>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</si>
  <si>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</si>
  <si>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</si>
  <si>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</si>
  <si>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</si>
  <si>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</si>
  <si>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</si>
  <si>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</si>
  <si>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</si>
  <si>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</si>
  <si>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</si>
  <si>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</si>
  <si>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</si>
  <si>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</si>
  <si>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</si>
  <si>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</si>
  <si>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</si>
  <si>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</si>
  <si>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</si>
  <si>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</si>
  <si>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</si>
  <si>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</si>
  <si>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</si>
  <si>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</si>
  <si>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</si>
  <si>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</si>
  <si>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</si>
  <si>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</si>
  <si>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</si>
  <si>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</si>
  <si>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</si>
  <si>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</si>
  <si>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</si>
  <si>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</si>
  <si>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</si>
  <si>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</si>
  <si>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</si>
  <si>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</si>
  <si>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</si>
  <si>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</si>
  <si>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</si>
  <si>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</si>
  <si>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</si>
  <si>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</si>
  <si>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</si>
  <si>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</si>
  <si>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</si>
  <si>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</si>
  <si>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</si>
  <si>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</si>
  <si>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</si>
  <si>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</si>
  <si>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</si>
  <si>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</si>
  <si>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</si>
  <si>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</si>
  <si>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</si>
  <si>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</si>
  <si>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</si>
  <si>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</si>
  <si>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</si>
  <si>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</si>
  <si>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</si>
  <si>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</si>
  <si>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</si>
  <si>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</si>
  <si>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</si>
  <si>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</si>
  <si>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</si>
  <si>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</si>
  <si>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</si>
  <si>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</si>
  <si>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</si>
  <si>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</si>
  <si>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</si>
  <si>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</si>
  <si>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</si>
  <si>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</si>
  <si>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</si>
  <si>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</si>
  <si>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</si>
  <si>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</si>
  <si>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</si>
  <si>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</si>
  <si>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</si>
  <si>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</si>
  <si>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</si>
  <si>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</si>
  <si>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</si>
  <si>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</si>
  <si>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</si>
  <si>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</si>
  <si>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</si>
  <si>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</si>
  <si>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</si>
  <si>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</si>
  <si>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</si>
  <si>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</si>
  <si>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</si>
  <si>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</si>
  <si>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</si>
  <si>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</si>
  <si>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</si>
  <si>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</si>
  <si>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</si>
  <si>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</si>
  <si>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</si>
  <si>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</si>
  <si>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</si>
  <si>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</si>
  <si>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</si>
  <si>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</si>
  <si>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</si>
  <si>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</si>
  <si>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</si>
  <si>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</si>
  <si>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</si>
  <si>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</si>
  <si>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</si>
  <si>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</si>
  <si>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</si>
  <si>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</si>
  <si>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</si>
  <si>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</si>
  <si>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</si>
  <si>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</si>
  <si>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</si>
  <si>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</si>
  <si>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</si>
  <si>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</si>
  <si>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</si>
  <si>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</si>
  <si>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</si>
  <si>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</si>
  <si>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</si>
  <si>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</si>
  <si>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</si>
  <si>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</si>
  <si>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</si>
  <si>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</si>
  <si>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</si>
  <si>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</si>
  <si>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</si>
  <si>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</si>
  <si>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</si>
  <si>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</si>
  <si>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</si>
  <si>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</si>
  <si>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</si>
  <si>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</si>
  <si>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</si>
  <si>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</si>
  <si>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</si>
  <si>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</si>
  <si>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</si>
  <si>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</si>
  <si>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</si>
  <si>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</si>
  <si>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</si>
  <si>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</si>
  <si>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</si>
  <si>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</si>
  <si>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</si>
  <si>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</si>
  <si>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</si>
  <si>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</si>
  <si>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</si>
  <si>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</si>
  <si>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</si>
  <si>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</si>
  <si>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</si>
  <si>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</si>
  <si>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</si>
  <si>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</si>
  <si>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</si>
  <si>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</si>
  <si>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</si>
  <si>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</si>
  <si>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</si>
  <si>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</si>
  <si>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</si>
  <si>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</si>
  <si>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</si>
  <si>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</si>
  <si>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</si>
  <si>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</si>
  <si>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</si>
  <si>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</si>
  <si>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</si>
  <si>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</si>
  <si>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</si>
  <si>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</si>
  <si>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</si>
  <si>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</si>
  <si>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</si>
  <si>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</si>
  <si>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</si>
  <si>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</si>
  <si>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</si>
  <si>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</si>
  <si>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</si>
  <si>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</si>
  <si>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</si>
  <si>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</si>
  <si>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</si>
  <si>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</si>
  <si>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</si>
  <si>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</si>
  <si>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</si>
  <si>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</si>
  <si>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</si>
  <si>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</si>
  <si>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</si>
  <si>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</si>
  <si>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</si>
  <si>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</si>
  <si>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</si>
  <si>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</si>
  <si>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</si>
  <si>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</si>
  <si>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</si>
  <si>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</si>
  <si>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</si>
  <si>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</si>
  <si>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</si>
  <si>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</si>
  <si>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</si>
  <si>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</si>
  <si>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</si>
  <si>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</si>
  <si>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</si>
  <si>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</si>
  <si>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</si>
  <si>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</si>
  <si>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</si>
  <si>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</si>
  <si>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</si>
  <si>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</si>
  <si>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</si>
  <si>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</si>
  <si>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</si>
  <si>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</si>
  <si>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</si>
  <si>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</si>
  <si>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</si>
  <si>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</si>
  <si>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</si>
  <si>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</si>
  <si>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</si>
  <si>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</si>
  <si>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</si>
  <si>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</si>
  <si>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</si>
  <si>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</si>
  <si>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</si>
  <si>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</si>
  <si>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</si>
  <si>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</si>
  <si>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</si>
  <si>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</si>
  <si>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</si>
  <si>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</si>
  <si>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</si>
  <si>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</si>
  <si>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</si>
  <si>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</si>
  <si>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</si>
  <si>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</si>
  <si>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</si>
  <si>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</si>
  <si>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</si>
  <si>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</si>
  <si>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</si>
  <si>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</si>
  <si>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</si>
  <si>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</si>
  <si>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</si>
  <si>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</si>
  <si>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</si>
  <si>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</si>
  <si>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</si>
  <si>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</si>
  <si>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</si>
  <si>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</si>
  <si>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</si>
  <si>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</si>
  <si>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</si>
  <si>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</si>
  <si>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</si>
  <si>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</si>
  <si>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</si>
  <si>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</si>
  <si>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</si>
  <si>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</si>
  <si>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</si>
  <si>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</si>
  <si>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</si>
  <si>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</si>
  <si>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</si>
  <si>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</si>
  <si>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</si>
  <si>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</si>
  <si>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</si>
  <si>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</si>
  <si>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</si>
  <si>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</si>
  <si>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</si>
  <si>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</si>
  <si>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</si>
  <si>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</si>
  <si>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</si>
  <si>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</si>
  <si>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</si>
  <si>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</si>
  <si>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</si>
  <si>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</si>
  <si>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</si>
  <si>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</si>
  <si>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</si>
  <si>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</si>
  <si>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</si>
  <si>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</si>
  <si>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</si>
  <si>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</si>
  <si>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</si>
  <si>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</si>
  <si>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</si>
  <si>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</si>
  <si>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</si>
  <si>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</si>
  <si>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</si>
  <si>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</si>
  <si>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</si>
  <si>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</si>
  <si>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</si>
  <si>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</si>
  <si>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</si>
  <si>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</si>
  <si>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</si>
  <si>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</si>
  <si>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</si>
  <si>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</si>
  <si>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</si>
  <si>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</si>
  <si>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</si>
  <si>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</si>
  <si>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</si>
  <si>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</si>
  <si>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</si>
  <si>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</si>
  <si>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</si>
  <si>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</si>
  <si>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</si>
  <si>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</si>
  <si>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</si>
  <si>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</si>
  <si>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</si>
  <si>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</si>
  <si>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</si>
  <si>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</si>
  <si>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</si>
  <si>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</si>
  <si>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</si>
  <si>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</si>
  <si>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</si>
  <si>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</si>
  <si>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</si>
  <si>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</si>
  <si>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</si>
  <si>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</si>
  <si>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</si>
  <si>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</si>
  <si>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</si>
  <si>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</si>
  <si>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</si>
  <si>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</si>
  <si>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</si>
  <si>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</si>
  <si>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</si>
  <si>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</si>
  <si>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</si>
  <si>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</si>
  <si>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</si>
  <si>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</si>
  <si>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</si>
  <si>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</si>
  <si>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</si>
  <si>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</si>
  <si>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</si>
  <si>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</si>
  <si>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</si>
  <si>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</si>
  <si>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</si>
  <si>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</si>
  <si>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</si>
  <si>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</si>
  <si>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</si>
  <si>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</si>
  <si>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</si>
  <si>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</si>
  <si>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</si>
  <si>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</si>
  <si>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</si>
  <si>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</si>
  <si>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</si>
  <si>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</si>
  <si>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</si>
  <si>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</si>
  <si>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</si>
  <si>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</si>
  <si>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</si>
  <si>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</si>
  <si>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</si>
  <si>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</si>
  <si>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</si>
  <si>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</si>
  <si>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</si>
  <si>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</si>
  <si>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</si>
  <si>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</si>
  <si>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</si>
  <si>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</si>
  <si>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</si>
  <si>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</si>
  <si>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</si>
  <si>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</si>
  <si>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</si>
  <si>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</si>
  <si>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</si>
  <si>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</si>
  <si>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</si>
  <si>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</si>
  <si>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</si>
  <si>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</si>
  <si>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</si>
  <si>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</si>
  <si>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</si>
  <si>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</si>
  <si>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</si>
  <si>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</si>
  <si>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</si>
  <si>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</si>
  <si>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</si>
  <si>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</si>
  <si>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</si>
  <si>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</si>
  <si>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</si>
  <si>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</si>
  <si>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</si>
  <si>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</si>
  <si>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</si>
  <si>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</si>
  <si>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</si>
  <si>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</si>
  <si>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</si>
  <si>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</si>
  <si>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</si>
  <si>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</si>
  <si>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</si>
  <si>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</si>
  <si>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</si>
  <si>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</si>
  <si>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</si>
  <si>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</si>
  <si>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</si>
  <si>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</si>
  <si>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</si>
  <si>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</si>
  <si>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</si>
  <si>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</si>
  <si>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</si>
  <si>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</si>
  <si>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</si>
  <si>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</si>
  <si>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</si>
  <si>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</si>
  <si>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</si>
  <si>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</si>
  <si>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</si>
  <si>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</si>
  <si>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</si>
  <si>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</si>
  <si>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</si>
  <si>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</si>
  <si>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</si>
  <si>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</si>
  <si>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</si>
  <si>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</si>
  <si>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</si>
  <si>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</si>
  <si>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</si>
  <si>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</si>
  <si>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</si>
  <si>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</si>
  <si>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</si>
  <si>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</si>
  <si>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</si>
  <si>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</si>
  <si>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</si>
  <si>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</si>
  <si>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</si>
  <si>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</si>
  <si>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</si>
  <si>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</si>
  <si>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</si>
  <si>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</si>
  <si>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</si>
  <si>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</si>
  <si>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</si>
  <si>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</si>
  <si>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</si>
  <si>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</si>
  <si>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</si>
  <si>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</si>
  <si>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</si>
  <si>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</si>
  <si>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</si>
  <si>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</si>
  <si>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</si>
  <si>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</si>
  <si>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</si>
  <si>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</si>
  <si>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</si>
  <si>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</si>
  <si>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</si>
  <si>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</si>
  <si>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</si>
  <si>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</si>
  <si>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</si>
  <si>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</si>
  <si>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</si>
  <si>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</si>
  <si>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</si>
  <si>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</si>
  <si>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</si>
  <si>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</si>
  <si>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</si>
  <si>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</si>
  <si>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</si>
  <si>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</si>
  <si>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</si>
  <si>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</si>
  <si>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</si>
  <si>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</si>
  <si>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</si>
  <si>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</si>
  <si>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</si>
  <si>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</si>
  <si>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</si>
  <si>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</si>
  <si>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</si>
  <si>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</si>
  <si>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</si>
  <si>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</si>
  <si>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</si>
  <si>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</si>
  <si>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</si>
  <si>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</si>
  <si>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</si>
  <si>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</si>
  <si>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</si>
  <si>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</si>
  <si>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</si>
  <si>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</si>
  <si>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</si>
  <si>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</si>
  <si>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</si>
  <si>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</si>
  <si>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</si>
  <si>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</si>
  <si>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</si>
  <si>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</si>
  <si>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</si>
  <si>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</si>
  <si>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</si>
  <si>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</si>
  <si>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</si>
  <si>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</si>
  <si>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</si>
  <si>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</si>
  <si>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</si>
  <si>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</si>
  <si>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</si>
  <si>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</si>
  <si>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</si>
  <si>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</si>
  <si>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</si>
  <si>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</si>
  <si>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</si>
  <si>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</si>
  <si>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</si>
  <si>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</si>
  <si>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</si>
  <si>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</si>
  <si>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</si>
  <si>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</si>
  <si>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</si>
  <si>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</si>
  <si>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</si>
  <si>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</si>
  <si>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</si>
  <si>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</si>
  <si>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</si>
  <si>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</si>
  <si>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</si>
  <si>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</si>
  <si>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</si>
  <si>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</si>
  <si>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</si>
  <si>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</si>
  <si>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</si>
  <si>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</si>
  <si>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</si>
  <si>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</si>
  <si>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</si>
  <si>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</si>
  <si>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</si>
  <si>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</si>
  <si>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</si>
  <si>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</si>
  <si>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</si>
  <si>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</si>
  <si>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</si>
  <si>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</si>
  <si>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</si>
  <si>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</si>
  <si>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</si>
  <si>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</si>
  <si>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</si>
  <si>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</si>
  <si>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</si>
  <si>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</si>
  <si>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</si>
  <si>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</si>
  <si>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</si>
  <si>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</si>
  <si>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</si>
  <si>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</si>
  <si>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</si>
  <si>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</si>
  <si>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</si>
  <si>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</si>
  <si>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</si>
  <si>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</si>
  <si>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</si>
  <si>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</si>
  <si>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</si>
  <si>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</si>
  <si>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</si>
  <si>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</si>
  <si>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</si>
  <si>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</si>
  <si>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</si>
  <si>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</si>
  <si>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</si>
  <si>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</si>
  <si>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</si>
  <si>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</si>
  <si>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</si>
  <si>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</si>
  <si>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</si>
  <si>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</si>
  <si>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</si>
  <si>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</si>
  <si>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</si>
  <si>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</si>
  <si>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</si>
  <si>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</si>
  <si>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</si>
  <si>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</si>
  <si>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</si>
  <si>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</si>
  <si>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</si>
  <si>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</si>
  <si>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</si>
  <si>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</si>
  <si>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</si>
  <si>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</si>
  <si>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</si>
  <si>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</si>
  <si>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</si>
  <si>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</si>
  <si>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</si>
  <si>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</si>
  <si>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</si>
  <si>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</si>
  <si>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</si>
  <si>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</si>
  <si>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</si>
  <si>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</si>
  <si>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</si>
  <si>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</si>
  <si>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</si>
  <si>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</si>
  <si>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</si>
  <si>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</si>
  <si>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</si>
  <si>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</si>
  <si>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</si>
  <si>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</si>
  <si>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</si>
  <si>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</si>
  <si>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</si>
  <si>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</si>
  <si>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</si>
  <si>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</si>
  <si>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</si>
  <si>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</si>
  <si>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</si>
  <si>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</si>
  <si>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</si>
  <si>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</si>
  <si>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</si>
  <si>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</si>
  <si>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</si>
  <si>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</si>
  <si>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</si>
  <si>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</si>
  <si>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</si>
  <si>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</si>
  <si>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</si>
  <si>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</si>
  <si>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</si>
  <si>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</si>
  <si>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</si>
  <si>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</si>
  <si>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</si>
  <si>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</si>
  <si>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</si>
  <si>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</si>
  <si>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</si>
  <si>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</si>
  <si>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</si>
  <si>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</si>
  <si>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</si>
  <si>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</si>
  <si>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</si>
  <si>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</si>
  <si>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</si>
  <si>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</si>
  <si>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</si>
  <si>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</si>
  <si>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</si>
  <si>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</si>
  <si>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</si>
  <si>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</si>
  <si>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</si>
  <si>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</si>
  <si>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</si>
  <si>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</si>
  <si>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</si>
  <si>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</si>
  <si>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</si>
  <si>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</si>
  <si>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</si>
  <si>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</si>
  <si>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</si>
  <si>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</si>
  <si>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</si>
  <si>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</si>
  <si>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</si>
  <si>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</si>
  <si>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</si>
  <si>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</si>
  <si>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</si>
  <si>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</si>
  <si>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</si>
  <si>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</si>
  <si>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</si>
  <si>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</si>
  <si>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</si>
  <si>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</si>
  <si>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</si>
  <si>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</si>
  <si>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</si>
  <si>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</si>
  <si>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</si>
  <si>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</si>
  <si>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</si>
  <si>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</si>
  <si>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</si>
  <si>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</si>
  <si>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</si>
  <si>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</si>
  <si>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</si>
  <si>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</si>
  <si>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</si>
  <si>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</si>
  <si>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</si>
  <si>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</si>
  <si>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</si>
  <si>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</si>
  <si>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</si>
  <si>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</si>
  <si>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</si>
  <si>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</si>
  <si>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</si>
  <si>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</si>
  <si>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</si>
  <si>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</si>
  <si>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</si>
  <si>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</si>
  <si>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</si>
  <si>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</si>
  <si>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</si>
  <si>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</si>
  <si>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</si>
  <si>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</si>
  <si>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</si>
  <si>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</si>
  <si>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</si>
  <si>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</si>
  <si>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</si>
  <si>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</si>
  <si>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</si>
  <si>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</si>
  <si>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</si>
  <si>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</si>
  <si>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</si>
  <si>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</si>
  <si>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</si>
  <si>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</si>
  <si>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</si>
  <si>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</si>
  <si>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</si>
  <si>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</si>
  <si>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</si>
  <si>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</si>
  <si>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</si>
  <si>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</si>
  <si>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</si>
  <si>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</si>
  <si>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</si>
  <si>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</si>
  <si>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</si>
  <si>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</si>
  <si>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</si>
  <si>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</si>
  <si>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</si>
  <si>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</si>
  <si>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</si>
  <si>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</si>
  <si>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</si>
  <si>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</si>
  <si>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</si>
  <si>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</si>
  <si>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</si>
  <si>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</si>
  <si>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</si>
  <si>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</si>
  <si>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</si>
  <si>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</si>
  <si>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</si>
  <si>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</si>
  <si>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</si>
  <si>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</si>
  <si>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</si>
  <si>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</si>
  <si>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</si>
  <si>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</si>
  <si>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</si>
  <si>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</si>
  <si>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</si>
  <si>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</si>
  <si>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</si>
  <si>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</si>
  <si>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</si>
  <si>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</si>
  <si>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</si>
  <si>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</si>
  <si>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</si>
  <si>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</si>
  <si>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</si>
  <si>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</si>
  <si>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</si>
  <si>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</si>
  <si>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</si>
  <si>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</si>
  <si>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</si>
  <si>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</si>
  <si>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</si>
  <si>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</si>
  <si>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</si>
  <si>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</si>
  <si>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</si>
  <si>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</si>
  <si>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</si>
  <si>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</si>
  <si>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</si>
  <si>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</si>
  <si>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</si>
  <si>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</si>
  <si>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</si>
  <si>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</si>
  <si>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</si>
  <si>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</si>
  <si>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</si>
  <si>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</si>
  <si>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</si>
  <si>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</si>
  <si>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</si>
  <si>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</si>
  <si>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</si>
  <si>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</si>
  <si>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</si>
  <si>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</si>
  <si>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</si>
  <si>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</si>
  <si>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</si>
  <si>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</si>
  <si>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</si>
  <si>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</si>
  <si>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</si>
  <si>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</si>
  <si>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</si>
  <si>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</si>
  <si>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</si>
  <si>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</si>
  <si>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</si>
  <si>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</si>
  <si>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</si>
  <si>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</si>
  <si>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</si>
  <si>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</si>
  <si>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</si>
  <si>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</si>
  <si>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</si>
  <si>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</si>
  <si>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</si>
  <si>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</si>
  <si>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</si>
  <si>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</si>
  <si>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</si>
  <si>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</si>
  <si>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</si>
  <si>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</si>
  <si>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</si>
  <si>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</si>
  <si>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</si>
  <si>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</si>
  <si>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</si>
  <si>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</si>
  <si>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</si>
  <si>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</si>
  <si>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</si>
  <si>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</si>
  <si>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</si>
  <si>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</si>
  <si>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</si>
  <si>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</si>
  <si>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</si>
  <si>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</si>
  <si>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</si>
  <si>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</si>
  <si>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</si>
  <si>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</si>
  <si>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</si>
  <si>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</si>
  <si>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</si>
  <si>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</si>
  <si>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</si>
  <si>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</si>
  <si>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</si>
  <si>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</si>
  <si>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</si>
  <si>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</si>
  <si>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</si>
  <si>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</si>
  <si>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</si>
  <si>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</si>
  <si>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</si>
  <si>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</si>
  <si>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</si>
  <si>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</si>
  <si>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</si>
  <si>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</si>
  <si>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</si>
  <si>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</si>
  <si>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</si>
  <si>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</si>
  <si>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</si>
  <si>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</si>
  <si>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</si>
  <si>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</si>
  <si>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</si>
  <si>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</si>
  <si>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</si>
  <si>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</si>
  <si>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</si>
  <si>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</si>
  <si>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</si>
  <si>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</si>
  <si>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</si>
  <si>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</si>
  <si>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</si>
  <si>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</si>
  <si>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</si>
  <si>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</si>
  <si>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</si>
  <si>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</si>
  <si>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</si>
  <si>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</si>
  <si>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</si>
  <si>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</si>
  <si>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</si>
  <si>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</si>
  <si>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</si>
  <si>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</si>
  <si>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</si>
  <si>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</si>
  <si>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</si>
  <si>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</si>
  <si>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</si>
  <si>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</si>
  <si>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</si>
  <si>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</si>
  <si>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</si>
  <si>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</si>
  <si>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</si>
  <si>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</si>
  <si>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</si>
  <si>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</si>
  <si>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</si>
  <si>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</si>
  <si>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</si>
  <si>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</si>
  <si>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</si>
  <si>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</si>
  <si>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</si>
  <si>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</si>
  <si>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</si>
  <si>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</si>
  <si>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</si>
  <si>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</si>
  <si>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</si>
  <si>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</si>
  <si>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</si>
  <si>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</si>
  <si>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</si>
  <si>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</si>
  <si>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</si>
  <si>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</si>
  <si>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</si>
  <si>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</si>
  <si>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</si>
  <si>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</si>
  <si>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</si>
  <si>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</si>
  <si>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</si>
  <si>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</si>
  <si>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</si>
  <si>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</si>
  <si>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</si>
  <si>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</si>
  <si>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</si>
  <si>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</si>
  <si>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</si>
  <si>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</si>
  <si>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</si>
  <si>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</si>
  <si>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</si>
  <si>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</si>
  <si>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</si>
  <si>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</si>
  <si>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</si>
  <si>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</si>
  <si>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</si>
  <si>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</si>
  <si>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</si>
  <si>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</si>
  <si>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</si>
  <si>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</si>
  <si>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</si>
  <si>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</si>
  <si>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</si>
  <si>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</si>
  <si>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</si>
  <si>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</si>
  <si>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</si>
  <si>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</si>
  <si>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</si>
  <si>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</si>
  <si>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</si>
  <si>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</si>
  <si>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</si>
  <si>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</si>
  <si>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</si>
  <si>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</si>
  <si>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</si>
  <si>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</si>
  <si>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</si>
  <si>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</si>
  <si>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</si>
  <si>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</si>
  <si>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</si>
  <si>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</si>
  <si>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</si>
  <si>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</si>
  <si>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</si>
  <si>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</si>
  <si>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</si>
  <si>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</si>
  <si>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</si>
  <si>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</si>
  <si>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</si>
  <si>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</si>
  <si>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</si>
  <si>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</si>
  <si>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</si>
  <si>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</si>
  <si>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</si>
  <si>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</si>
  <si>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</si>
  <si>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</si>
  <si>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</si>
  <si>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</si>
  <si>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</si>
  <si>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</si>
  <si>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</si>
  <si>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</si>
  <si>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</si>
  <si>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</si>
  <si>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</si>
  <si>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</si>
  <si>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</si>
  <si>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</si>
  <si>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</si>
  <si>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</si>
  <si>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</si>
  <si>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</si>
  <si>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</si>
  <si>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</si>
  <si>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</si>
  <si>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</si>
  <si>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</si>
  <si>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</si>
  <si>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</si>
  <si>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</si>
  <si>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</si>
  <si>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</si>
  <si>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</si>
  <si>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</si>
  <si>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</si>
  <si>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</si>
  <si>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</si>
  <si>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</si>
  <si>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</si>
  <si>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</si>
  <si>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</si>
  <si>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</si>
  <si>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</si>
  <si>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</si>
  <si>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</si>
  <si>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</si>
  <si>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</si>
  <si>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</si>
  <si>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</si>
  <si>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</si>
  <si>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</si>
  <si>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</si>
  <si>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</si>
  <si>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</si>
  <si>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</si>
  <si>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</si>
  <si>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</si>
  <si>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</si>
  <si>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</si>
  <si>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</si>
  <si>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</si>
  <si>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</si>
  <si>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</si>
  <si>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</si>
  <si>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</si>
  <si>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</si>
  <si>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</si>
  <si>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</si>
  <si>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</si>
  <si>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</si>
  <si>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</si>
  <si>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</si>
  <si>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</si>
  <si>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</si>
  <si>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</si>
  <si>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</si>
  <si>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</si>
  <si>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</si>
  <si>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</si>
  <si>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</si>
  <si>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</si>
  <si>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</si>
  <si>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</si>
  <si>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</si>
  <si>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</si>
  <si>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</si>
  <si>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</si>
  <si>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</si>
  <si>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</si>
  <si>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</si>
  <si>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</si>
  <si>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</si>
  <si>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</si>
  <si>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</si>
  <si>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</si>
  <si>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</si>
  <si>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</si>
  <si>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</si>
  <si>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</si>
  <si>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</si>
  <si>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</si>
  <si>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</si>
  <si>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</si>
  <si>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</si>
  <si>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</si>
  <si>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</si>
  <si>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</si>
  <si>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</si>
  <si>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</si>
  <si>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</si>
  <si>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</si>
  <si>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</si>
  <si>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</si>
  <si>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</si>
  <si>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</si>
  <si>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</si>
  <si>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</si>
  <si>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</si>
  <si>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</si>
  <si>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</si>
  <si>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</si>
  <si>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</si>
  <si>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</si>
  <si>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</si>
  <si>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</si>
  <si>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</si>
  <si>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</si>
  <si>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</si>
  <si>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</si>
  <si>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</si>
  <si>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</si>
  <si>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</si>
  <si>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</si>
  <si>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</si>
  <si>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</si>
  <si>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</si>
  <si>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</si>
  <si>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</si>
  <si>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</si>
  <si>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</si>
  <si>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</si>
  <si>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</si>
  <si>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</si>
  <si>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</si>
  <si>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</si>
  <si>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</si>
  <si>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</si>
  <si>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</si>
  <si>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</si>
  <si>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</si>
  <si>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</si>
  <si>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</si>
  <si>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</si>
  <si>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</si>
  <si>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</si>
  <si>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</si>
  <si>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</si>
  <si>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</si>
  <si>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</si>
  <si>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</si>
  <si>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</si>
  <si>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</si>
  <si>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</si>
  <si>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</si>
  <si>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</si>
  <si>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</si>
  <si>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</si>
  <si>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</si>
  <si>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</si>
  <si>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</si>
  <si>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</si>
  <si>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</si>
  <si>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</si>
  <si>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</si>
  <si>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</si>
  <si>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</si>
  <si>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</si>
  <si>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</si>
  <si>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</si>
  <si>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</si>
  <si>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</si>
  <si>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</si>
  <si>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</si>
  <si>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</si>
  <si>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</si>
  <si>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</si>
  <si>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</si>
  <si>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</si>
  <si>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</si>
  <si>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</si>
  <si>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</si>
  <si>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</si>
  <si>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</si>
  <si>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</si>
  <si>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</si>
  <si>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</si>
  <si>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</si>
  <si>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</si>
  <si>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</si>
  <si>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</si>
  <si>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</si>
  <si>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</si>
  <si>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</si>
  <si>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</si>
  <si>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</si>
  <si>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</si>
  <si>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</si>
  <si>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</si>
  <si>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</si>
  <si>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</si>
  <si>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</si>
  <si>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</si>
  <si>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</si>
  <si>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</si>
  <si>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</si>
  <si>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</si>
  <si>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</si>
  <si>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</si>
  <si>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</si>
  <si>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</si>
  <si>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</si>
  <si>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</si>
  <si>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</si>
  <si>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</si>
  <si>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</si>
  <si>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</si>
  <si>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</si>
  <si>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</si>
  <si>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</si>
  <si>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</si>
  <si>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</si>
  <si>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</si>
  <si>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</si>
  <si>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</si>
  <si>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</si>
  <si>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</si>
  <si>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</si>
  <si>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</si>
  <si>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</si>
  <si>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</si>
  <si>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</si>
  <si>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</si>
  <si>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</si>
  <si>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</si>
  <si>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</si>
  <si>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</si>
  <si>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</si>
  <si>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</si>
  <si>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</si>
  <si>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</si>
  <si>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</si>
  <si>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</si>
  <si>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</si>
  <si>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</si>
  <si>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</si>
  <si>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</si>
  <si>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</si>
  <si>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</si>
  <si>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</si>
  <si>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</si>
  <si>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</si>
  <si>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</si>
  <si>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</si>
  <si>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</si>
  <si>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</si>
  <si>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</si>
  <si>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</si>
  <si>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</si>
  <si>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</si>
  <si>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</si>
  <si>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</si>
  <si>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</si>
  <si>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</si>
  <si>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</si>
  <si>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</si>
  <si>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</si>
  <si>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</si>
  <si>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</si>
  <si>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</si>
  <si>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</si>
  <si>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</si>
  <si>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</si>
  <si>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</si>
  <si>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</si>
  <si>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</si>
  <si>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</si>
  <si>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</si>
  <si>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</si>
  <si>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</si>
  <si>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</si>
  <si>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</si>
  <si>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</si>
  <si>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</si>
  <si>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</si>
  <si>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</si>
  <si>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</si>
  <si>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</si>
  <si>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</si>
  <si>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</si>
  <si>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</si>
  <si>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</si>
  <si>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</si>
  <si>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</si>
  <si>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</si>
  <si>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</si>
  <si>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</si>
  <si>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</si>
  <si>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</si>
  <si>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</si>
  <si>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</si>
  <si>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</si>
  <si>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</si>
  <si>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</si>
  <si>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</si>
  <si>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</si>
  <si>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</si>
  <si>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</si>
  <si>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</si>
  <si>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</si>
  <si>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</si>
  <si>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</si>
  <si>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</si>
  <si>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</si>
  <si>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</si>
  <si>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</si>
  <si>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</si>
  <si>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</si>
  <si>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</si>
  <si>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</si>
  <si>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</si>
  <si>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</si>
  <si>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</si>
  <si>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</si>
  <si>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</si>
  <si>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</si>
  <si>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</si>
  <si>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</si>
  <si>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</si>
  <si>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</si>
  <si>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</si>
  <si>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</si>
  <si>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</si>
  <si>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</si>
  <si>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</si>
  <si>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</si>
  <si>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</si>
  <si>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</si>
  <si>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</si>
  <si>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</si>
  <si>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</si>
  <si>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</si>
  <si>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</si>
  <si>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</si>
  <si>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</si>
  <si>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</si>
  <si>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</si>
  <si>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</si>
  <si>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</si>
  <si>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</si>
  <si>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</si>
  <si>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</si>
  <si>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</si>
  <si>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</si>
  <si>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</si>
  <si>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</si>
  <si>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</si>
  <si>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</si>
  <si>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</si>
  <si>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</si>
  <si>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</si>
  <si>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</si>
  <si>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</si>
  <si>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</si>
  <si>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</si>
  <si>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</si>
  <si>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</si>
  <si>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</si>
  <si>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</si>
  <si>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</si>
  <si>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</si>
  <si>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</si>
  <si>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</si>
  <si>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</si>
  <si>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</si>
  <si>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</si>
  <si>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</si>
  <si>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</si>
  <si>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</si>
  <si>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</si>
  <si>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</si>
  <si>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</si>
  <si>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</si>
  <si>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</si>
  <si>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</si>
  <si>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</si>
  <si>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</si>
  <si>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</si>
  <si>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</si>
  <si>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</si>
  <si>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</si>
  <si>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</si>
  <si>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</si>
  <si>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</si>
  <si>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</si>
  <si>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</si>
  <si>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</si>
  <si>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</si>
  <si>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</si>
  <si>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</si>
  <si>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</si>
  <si>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</si>
  <si>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</si>
  <si>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</si>
  <si>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</si>
  <si>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</si>
  <si>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</si>
  <si>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</si>
  <si>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</si>
  <si>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</si>
  <si>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</si>
  <si>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</si>
  <si>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</si>
  <si>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</si>
  <si>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</si>
  <si>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</si>
  <si>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</si>
  <si>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</si>
  <si>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</si>
  <si>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</si>
  <si>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</si>
  <si>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</si>
  <si>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</si>
  <si>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</si>
  <si>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</si>
  <si>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</si>
  <si>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</si>
  <si>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</si>
  <si>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</si>
  <si>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</si>
  <si>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</si>
  <si>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</si>
  <si>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</si>
  <si>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</si>
  <si>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</si>
  <si>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</si>
  <si>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</si>
  <si>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</si>
  <si>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</si>
  <si>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</si>
  <si>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</si>
  <si>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</si>
  <si>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</si>
  <si>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</si>
  <si>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</si>
  <si>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</si>
  <si>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</si>
  <si>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</si>
  <si>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</si>
  <si>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</si>
  <si>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</si>
  <si>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</si>
  <si>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</si>
  <si>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</si>
  <si>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</si>
  <si>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</si>
  <si>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</si>
  <si>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</si>
  <si>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</si>
  <si>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</si>
  <si>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</si>
  <si>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</si>
  <si>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</si>
  <si>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</si>
  <si>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</si>
  <si>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</si>
  <si>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</si>
  <si>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</si>
  <si>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</si>
  <si>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</si>
  <si>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</si>
  <si>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</si>
  <si>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</si>
  <si>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</si>
  <si>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</si>
  <si>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</si>
  <si>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</si>
  <si>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</si>
  <si>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</si>
  <si>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</si>
  <si>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</si>
  <si>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</si>
  <si>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</si>
  <si>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</si>
  <si>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</si>
  <si>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</si>
  <si>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</si>
  <si>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</si>
  <si>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</si>
  <si>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</si>
  <si>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</si>
  <si>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</si>
  <si>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</si>
  <si>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</si>
  <si>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</si>
  <si>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</si>
  <si>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</si>
  <si>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</si>
  <si>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</si>
  <si>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</si>
  <si>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</si>
  <si>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</si>
  <si>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</si>
  <si>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</si>
  <si>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</si>
  <si>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</si>
  <si>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</si>
  <si>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</si>
  <si>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</si>
  <si>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</si>
  <si>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</si>
  <si>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</si>
  <si>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</si>
  <si>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</si>
  <si>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</si>
  <si>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</si>
  <si>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</si>
  <si>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</si>
  <si>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</si>
  <si>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</si>
  <si>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</si>
  <si>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</si>
  <si>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</si>
  <si>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</si>
  <si>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</si>
  <si>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</si>
  <si>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</si>
  <si>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</si>
  <si>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</si>
  <si>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</si>
  <si>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</si>
  <si>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</si>
  <si>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</si>
  <si>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</si>
  <si>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</si>
  <si>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</si>
  <si>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</si>
  <si>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</si>
  <si>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</si>
  <si>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</si>
  <si>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</si>
  <si>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</si>
  <si>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</si>
  <si>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</si>
  <si>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</si>
  <si>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</si>
  <si>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</si>
  <si>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</si>
  <si>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</si>
  <si>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</si>
  <si>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</si>
  <si>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</si>
  <si>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</si>
  <si>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</si>
  <si>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</si>
  <si>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</si>
  <si>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</si>
  <si>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</si>
  <si>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</si>
  <si>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</si>
  <si>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</si>
  <si>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</si>
  <si>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</si>
  <si>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</si>
  <si>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</si>
  <si>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</si>
  <si>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</si>
  <si>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</si>
  <si>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</si>
  <si>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</si>
  <si>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</si>
  <si>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</si>
  <si>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</si>
  <si>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</si>
  <si>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</si>
  <si>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</si>
  <si>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</si>
  <si>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</si>
  <si>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</si>
  <si>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</si>
  <si>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</si>
  <si>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</si>
  <si>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</si>
  <si>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</si>
  <si>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</si>
  <si>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</si>
  <si>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</si>
  <si>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</si>
  <si>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</si>
  <si>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</si>
  <si>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</si>
  <si>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</si>
  <si>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</si>
  <si>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</si>
  <si>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</si>
  <si>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</si>
  <si>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</si>
  <si>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</si>
  <si>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</si>
  <si>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</si>
  <si>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</si>
  <si>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</si>
  <si>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</si>
  <si>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</si>
  <si>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</si>
  <si>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</si>
  <si>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</si>
  <si>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</si>
  <si>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</si>
  <si>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</si>
  <si>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</si>
  <si>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</si>
  <si>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</si>
  <si>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</si>
  <si>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</si>
  <si>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</si>
  <si>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</si>
  <si>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</si>
  <si>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</si>
  <si>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</si>
  <si>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</si>
  <si>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</si>
  <si>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</si>
  <si>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</si>
  <si>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</si>
  <si>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</si>
  <si>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</si>
  <si>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</si>
  <si>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</si>
  <si>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</si>
  <si>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</si>
  <si>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</si>
  <si>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</si>
  <si>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</si>
  <si>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</si>
  <si>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</si>
  <si>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</si>
  <si>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</si>
  <si>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</si>
  <si>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</si>
  <si>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</si>
  <si>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</si>
  <si>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</si>
  <si>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</si>
  <si>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</si>
  <si>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</si>
  <si>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</si>
  <si>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</si>
  <si>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</si>
  <si>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</si>
  <si>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</si>
  <si>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</si>
  <si>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</si>
  <si>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</si>
  <si>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</si>
  <si>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</si>
  <si>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</si>
  <si>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</si>
  <si>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</si>
  <si>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</si>
  <si>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</si>
  <si>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</si>
  <si>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</si>
  <si>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</si>
  <si>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</si>
  <si>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</si>
  <si>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</si>
  <si>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</si>
  <si>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</si>
  <si>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</si>
  <si>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</si>
  <si>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</si>
  <si>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</si>
  <si>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</si>
  <si>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</si>
  <si>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</si>
  <si>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</si>
  <si>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</si>
  <si>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</si>
  <si>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</si>
  <si>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</si>
  <si>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</si>
  <si>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</si>
  <si>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</si>
  <si>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</si>
  <si>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</si>
  <si>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</si>
  <si>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</si>
  <si>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</si>
  <si>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</si>
  <si>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</si>
  <si>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</si>
  <si>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</si>
  <si>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</si>
  <si>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</si>
  <si>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</si>
  <si>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</si>
  <si>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</si>
  <si>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</si>
  <si>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</si>
  <si>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</si>
  <si>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</si>
  <si>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</si>
  <si>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</si>
  <si>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</si>
  <si>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</si>
  <si>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</si>
  <si>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</si>
  <si>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</si>
  <si>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</si>
  <si>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</si>
  <si>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</si>
  <si>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</si>
  <si>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</si>
  <si>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</si>
  <si>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</si>
  <si>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</si>
  <si>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</si>
  <si>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</si>
  <si>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</si>
  <si>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</si>
  <si>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</si>
  <si>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</si>
  <si>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</si>
  <si>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</si>
  <si>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</si>
  <si>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</si>
  <si>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</si>
  <si>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</si>
  <si>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</si>
  <si>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</si>
  <si>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</si>
  <si>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</si>
  <si>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</si>
  <si>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</si>
  <si>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</si>
  <si>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</si>
  <si>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</si>
  <si>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</si>
  <si>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</si>
  <si>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</si>
  <si>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</si>
  <si>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</si>
  <si>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</si>
  <si>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</si>
  <si>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</si>
  <si>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</si>
  <si>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</si>
  <si>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</si>
  <si>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</si>
  <si>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</si>
  <si>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</si>
  <si>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</si>
  <si>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</si>
  <si>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</si>
  <si>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</si>
  <si>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</si>
  <si>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</si>
  <si>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</si>
  <si>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</si>
  <si>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</si>
  <si>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</si>
  <si>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</si>
  <si>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</si>
  <si>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</si>
  <si>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</si>
  <si>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</si>
  <si>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</si>
  <si>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</si>
  <si>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</si>
  <si>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</si>
  <si>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</si>
  <si>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</si>
  <si>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</si>
  <si>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</si>
  <si>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</si>
  <si>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</si>
  <si>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</si>
  <si>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</si>
  <si>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</si>
  <si>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</si>
  <si>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</si>
  <si>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</si>
  <si>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</si>
  <si>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</si>
  <si>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</si>
  <si>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</si>
  <si>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</si>
  <si>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</si>
  <si>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</si>
  <si>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</si>
  <si>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</si>
  <si>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</si>
  <si>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</si>
  <si>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</si>
  <si>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</si>
  <si>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</si>
  <si>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</si>
  <si>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</si>
  <si>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</si>
  <si>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</si>
  <si>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</si>
  <si>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</si>
  <si>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</si>
  <si>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</si>
  <si>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</si>
  <si>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</si>
  <si>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</si>
  <si>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</si>
  <si>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</si>
  <si>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</si>
  <si>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</si>
  <si>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</si>
  <si>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</si>
  <si>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</si>
  <si>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</si>
  <si>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</si>
  <si>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</si>
  <si>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</si>
  <si>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</si>
  <si>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</si>
  <si>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</si>
  <si>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</si>
  <si>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</si>
  <si>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</si>
  <si>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</si>
  <si>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</si>
  <si>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</si>
  <si>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</si>
  <si>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</si>
  <si>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</si>
  <si>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</si>
  <si>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</si>
  <si>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</si>
  <si>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</si>
  <si>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</si>
  <si>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</si>
  <si>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</si>
  <si>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</si>
  <si>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</si>
  <si>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</si>
  <si>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</si>
  <si>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</si>
  <si>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</si>
  <si>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</si>
  <si>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</si>
  <si>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</si>
  <si>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</si>
  <si>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</si>
  <si>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</si>
  <si>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</si>
  <si>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</si>
  <si>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</si>
  <si>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</si>
  <si>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</si>
  <si>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</si>
  <si>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</si>
  <si>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</si>
  <si>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</si>
  <si>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</si>
  <si>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</si>
  <si>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</si>
  <si>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</si>
  <si>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</si>
  <si>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</si>
  <si>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</si>
  <si>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</si>
  <si>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</si>
  <si>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</si>
  <si>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</si>
  <si>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</si>
  <si>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</si>
  <si>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</si>
  <si>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</si>
  <si>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</si>
  <si>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</si>
  <si>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</si>
  <si>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</si>
  <si>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</si>
  <si>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</si>
  <si>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</si>
  <si>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</si>
  <si>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</si>
  <si>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</si>
  <si>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</si>
  <si>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</si>
  <si>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</si>
  <si>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</si>
  <si>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</si>
  <si>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</si>
  <si>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</si>
  <si>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</si>
  <si>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</si>
  <si>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</si>
  <si>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</si>
  <si>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</si>
  <si>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</si>
  <si>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</si>
  <si>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</si>
  <si>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</si>
  <si>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</si>
  <si>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</si>
  <si>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</si>
  <si>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</si>
  <si>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</si>
  <si>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</si>
  <si>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</si>
  <si>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</si>
  <si>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</si>
  <si>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</si>
  <si>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</si>
  <si>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</si>
  <si>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</si>
  <si>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</si>
  <si>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</si>
  <si>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</si>
  <si>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</si>
  <si>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</si>
  <si>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</si>
  <si>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</si>
  <si>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</si>
  <si>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</si>
  <si>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</si>
  <si>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</si>
  <si>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</si>
  <si>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</si>
  <si>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</si>
  <si>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</si>
  <si>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</si>
  <si>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</si>
  <si>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</si>
  <si>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</si>
  <si>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</si>
  <si>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</si>
  <si>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</si>
  <si>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</si>
  <si>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</si>
  <si>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</si>
  <si>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</si>
  <si>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</si>
  <si>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</si>
  <si>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</si>
  <si>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</si>
  <si>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</si>
  <si>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</si>
  <si>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</si>
  <si>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</si>
  <si>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</si>
  <si>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</si>
  <si>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</si>
  <si>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</si>
  <si>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</si>
  <si>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</si>
  <si>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</si>
  <si>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</si>
  <si>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</si>
  <si>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</si>
  <si>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</si>
  <si>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</si>
  <si>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</si>
  <si>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</si>
  <si>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</si>
  <si>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</si>
  <si>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</si>
  <si>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</si>
  <si>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</si>
  <si>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</si>
  <si>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</si>
  <si>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</si>
  <si>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</si>
  <si>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</si>
  <si>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</si>
  <si>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</si>
  <si>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</si>
  <si>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</si>
  <si>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</si>
  <si>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</si>
  <si>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</si>
  <si>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</si>
  <si>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</si>
  <si>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</si>
  <si>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</si>
  <si>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</si>
  <si>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</si>
  <si>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</si>
  <si>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</si>
  <si>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</si>
  <si>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</si>
  <si>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</si>
  <si>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</si>
  <si>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</si>
  <si>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</si>
  <si>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</si>
  <si>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</si>
  <si>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</si>
  <si>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</si>
  <si>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</si>
  <si>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</si>
  <si>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</si>
  <si>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</si>
  <si>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</si>
  <si>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</si>
  <si>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</si>
  <si>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</si>
  <si>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</si>
  <si>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</si>
  <si>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</si>
  <si>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</si>
  <si>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</si>
  <si>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</si>
  <si>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</si>
  <si>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</si>
  <si>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</si>
  <si>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</si>
  <si>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</si>
  <si>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</si>
  <si>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</si>
  <si>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</si>
  <si>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</si>
  <si>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</si>
  <si>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</si>
  <si>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</si>
  <si>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</si>
  <si>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</si>
  <si>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</si>
  <si>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</si>
  <si>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</si>
  <si>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</si>
  <si>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</si>
  <si>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</si>
  <si>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</si>
  <si>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</si>
  <si>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</si>
  <si>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</si>
  <si>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</si>
  <si>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</si>
  <si>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</si>
  <si>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</si>
  <si>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</si>
  <si>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</si>
  <si>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</si>
  <si>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</si>
  <si>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</si>
  <si>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</si>
  <si>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</si>
  <si>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</si>
  <si>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</si>
  <si>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</si>
  <si>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</si>
  <si>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</si>
  <si>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</si>
  <si>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</si>
  <si>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</si>
  <si>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</si>
  <si>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</si>
  <si>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</si>
  <si>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</si>
  <si>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</si>
  <si>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</si>
  <si>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</si>
  <si>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</si>
  <si>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</si>
  <si>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</si>
  <si>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</si>
  <si>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</si>
  <si>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</si>
  <si>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</si>
  <si>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</si>
  <si>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</si>
  <si>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</si>
  <si>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</si>
  <si>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</si>
  <si>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</si>
  <si>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</si>
  <si>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</si>
  <si>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</si>
  <si>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</si>
  <si>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</si>
  <si>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</si>
  <si>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</si>
  <si>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</si>
  <si>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</si>
  <si>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</si>
  <si>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</si>
  <si>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</si>
  <si>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</si>
  <si>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</si>
  <si>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</si>
  <si>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</si>
  <si>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</si>
  <si>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</si>
  <si>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</si>
  <si>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</si>
  <si>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</si>
  <si>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</si>
  <si>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</si>
  <si>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</si>
  <si>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</si>
  <si>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</si>
  <si>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</si>
  <si>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</si>
  <si>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</si>
  <si>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</si>
  <si>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</si>
  <si>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</si>
  <si>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</si>
  <si>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</si>
  <si>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</si>
  <si>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</si>
  <si>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</si>
  <si>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</si>
  <si>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</si>
  <si>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</si>
  <si>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</si>
  <si>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</si>
  <si>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</si>
  <si>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</si>
  <si>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</si>
  <si>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</si>
  <si>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</si>
  <si>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</si>
  <si>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</si>
  <si>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</si>
  <si>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</si>
  <si>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</si>
  <si>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</si>
  <si>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</si>
  <si>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</si>
  <si>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</si>
  <si>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</si>
  <si>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</si>
  <si>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</si>
  <si>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</si>
  <si>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</si>
  <si>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</si>
  <si>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</si>
  <si>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</si>
  <si>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</si>
  <si>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</si>
  <si>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</si>
  <si>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</si>
  <si>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</si>
  <si>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</si>
  <si>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</si>
  <si>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</si>
  <si>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</si>
  <si>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</si>
  <si>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</si>
  <si>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</si>
  <si>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</si>
  <si>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</si>
  <si>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</si>
  <si>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</si>
  <si>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</si>
  <si>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</si>
  <si>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</si>
  <si>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</si>
  <si>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</si>
  <si>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</si>
  <si>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</si>
  <si>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</si>
  <si>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</si>
  <si>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</si>
  <si>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</si>
  <si>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</si>
  <si>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</si>
  <si>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</si>
  <si>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</si>
  <si>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</si>
  <si>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</si>
  <si>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</si>
  <si>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</si>
  <si>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</si>
  <si>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</si>
  <si>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</si>
  <si>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</si>
  <si>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</si>
  <si>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</si>
  <si>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</si>
  <si>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</si>
  <si>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</si>
  <si>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</si>
  <si>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</si>
  <si>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</si>
  <si>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</si>
  <si>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</si>
  <si>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</si>
  <si>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</si>
  <si>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</si>
  <si>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</si>
  <si>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</si>
  <si>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</si>
  <si>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</si>
  <si>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</si>
  <si>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</si>
  <si>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</si>
  <si>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</si>
  <si>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</si>
  <si>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</si>
  <si>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</si>
  <si>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</si>
  <si>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</si>
  <si>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</si>
  <si>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</si>
  <si>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</si>
  <si>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</si>
  <si>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</si>
  <si>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</si>
  <si>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</si>
  <si>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</si>
  <si>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</si>
  <si>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</si>
  <si>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</si>
  <si>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</si>
  <si>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</si>
  <si>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</si>
  <si>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</si>
  <si>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</si>
  <si>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</si>
  <si>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</si>
  <si>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</si>
  <si>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</si>
  <si>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</si>
  <si>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</si>
  <si>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</si>
  <si>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</si>
  <si>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</si>
  <si>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</si>
  <si>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</si>
  <si>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</si>
  <si>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</si>
  <si>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</si>
  <si>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</si>
  <si>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</si>
  <si>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</si>
  <si>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</si>
  <si>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</si>
  <si>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</si>
  <si>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</si>
  <si>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</si>
  <si>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</si>
  <si>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</si>
  <si>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</si>
  <si>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</si>
  <si>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</si>
  <si>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</si>
  <si>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</si>
  <si>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</si>
  <si>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</si>
  <si>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</si>
  <si>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</si>
  <si>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</si>
  <si>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</si>
  <si>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</si>
  <si>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</si>
  <si>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</si>
  <si>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</si>
  <si>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</si>
  <si>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</si>
  <si>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</si>
  <si>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</si>
  <si>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</si>
  <si>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</si>
  <si>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</si>
  <si>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</si>
  <si>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</si>
  <si>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</si>
  <si>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</si>
  <si>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</si>
  <si>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</si>
  <si>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</si>
  <si>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</si>
  <si>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</si>
  <si>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</si>
  <si>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</si>
  <si>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</si>
  <si>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</si>
  <si>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</si>
  <si>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</si>
  <si>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</si>
  <si>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</si>
  <si>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</si>
  <si>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</si>
  <si>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</si>
  <si>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</si>
  <si>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</si>
  <si>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</si>
  <si>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</si>
  <si>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</si>
  <si>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</si>
  <si>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</si>
  <si>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</si>
  <si>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</si>
  <si>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</si>
  <si>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</si>
  <si>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</si>
  <si>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</si>
  <si>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</si>
  <si>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</si>
  <si>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</si>
  <si>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</si>
  <si>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</si>
  <si>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</si>
  <si>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</si>
  <si>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</si>
  <si>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</si>
  <si>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</si>
  <si>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</si>
  <si>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</si>
  <si>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</si>
  <si>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</si>
  <si>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</si>
  <si>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</si>
  <si>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</si>
  <si>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</si>
  <si>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</si>
  <si>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</si>
  <si>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</si>
  <si>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</si>
  <si>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</si>
  <si>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</si>
  <si>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</si>
  <si>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</si>
  <si>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</si>
  <si>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</si>
  <si>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</si>
  <si>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</si>
  <si>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</si>
  <si>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</si>
  <si>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</si>
  <si>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</si>
  <si>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</si>
  <si>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</si>
  <si>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</si>
  <si>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</si>
  <si>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</si>
  <si>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</si>
  <si>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</si>
  <si>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</si>
  <si>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</si>
  <si>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</si>
  <si>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</si>
  <si>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</si>
  <si>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</si>
  <si>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</si>
  <si>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</si>
  <si>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</si>
  <si>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</si>
  <si>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</si>
  <si>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</si>
  <si>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</si>
  <si>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</si>
  <si>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</si>
  <si>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</si>
  <si>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</si>
  <si>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</si>
  <si>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</si>
  <si>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</si>
  <si>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</si>
  <si>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</si>
  <si>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</si>
  <si>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</si>
  <si>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</si>
  <si>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</si>
  <si>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</si>
  <si>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</si>
  <si>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</si>
  <si>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</si>
  <si>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</si>
  <si>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</si>
  <si>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</si>
  <si>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</si>
  <si>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</si>
  <si>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</si>
  <si>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</si>
  <si>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</si>
  <si>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</si>
  <si>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</si>
  <si>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</si>
  <si>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</si>
  <si>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</si>
  <si>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</si>
  <si>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</si>
  <si>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</si>
  <si>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</si>
  <si>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</si>
  <si>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</si>
  <si>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</si>
  <si>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</si>
  <si>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</si>
  <si>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</si>
  <si>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</si>
  <si>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</si>
  <si>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</si>
  <si>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</si>
  <si>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</si>
  <si>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</si>
  <si>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</si>
  <si>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</si>
  <si>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</si>
  <si>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</si>
  <si>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</si>
  <si>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</si>
  <si>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</si>
  <si>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</si>
  <si>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</si>
  <si>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</si>
  <si>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</si>
  <si>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</si>
  <si>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</si>
  <si>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</si>
  <si>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</si>
  <si>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</si>
  <si>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</si>
  <si>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</si>
  <si>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</si>
  <si>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</si>
  <si>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</si>
  <si>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</si>
  <si>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</si>
  <si>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</si>
  <si>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</si>
  <si>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</si>
  <si>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</si>
  <si>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</si>
  <si>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</si>
  <si>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</si>
  <si>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</si>
  <si>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</si>
  <si>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</si>
  <si>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</si>
  <si>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</si>
  <si>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</si>
  <si>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</si>
  <si>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</si>
  <si>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</si>
  <si>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</si>
  <si>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</si>
  <si>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</si>
  <si>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</si>
  <si>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</si>
  <si>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</si>
  <si>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</si>
  <si>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</si>
  <si>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</si>
  <si>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</si>
  <si>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</si>
  <si>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</si>
  <si>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</si>
  <si>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</si>
  <si>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</si>
  <si>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</si>
  <si>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</si>
  <si>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</si>
  <si>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</si>
  <si>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</si>
  <si>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</si>
  <si>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</si>
  <si>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</si>
  <si>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</si>
  <si>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</si>
  <si>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</si>
  <si>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</si>
  <si>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</si>
  <si>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</si>
  <si>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</si>
  <si>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</si>
  <si>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</si>
  <si>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</si>
  <si>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</si>
  <si>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</si>
  <si>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</si>
  <si>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</si>
  <si>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</si>
  <si>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</si>
  <si>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</si>
  <si>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</si>
  <si>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</si>
  <si>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</si>
  <si>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</si>
  <si>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</si>
  <si>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</si>
  <si>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</si>
  <si>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</si>
  <si>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</si>
  <si>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</si>
  <si>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</si>
  <si>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</si>
  <si>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</si>
  <si>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</si>
  <si>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</si>
  <si>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</si>
  <si>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</si>
  <si>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</si>
  <si>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</si>
  <si>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</si>
  <si>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</si>
  <si>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</si>
  <si>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</si>
  <si>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</si>
  <si>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</si>
  <si>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</si>
  <si>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</si>
  <si>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</si>
  <si>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</si>
  <si>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</si>
  <si>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</si>
  <si>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</si>
  <si>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</si>
  <si>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</si>
  <si>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</si>
  <si>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</si>
  <si>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</si>
  <si>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</si>
  <si>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</si>
  <si>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</si>
  <si>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</si>
  <si>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</si>
  <si>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</si>
  <si>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</si>
  <si>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</si>
  <si>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</si>
  <si>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</si>
  <si>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</si>
  <si>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</si>
  <si>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</si>
  <si>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</si>
  <si>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</si>
  <si>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</si>
  <si>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</si>
  <si>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</si>
  <si>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</si>
  <si>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</si>
  <si>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</si>
  <si>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</si>
  <si>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</si>
  <si>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</si>
  <si>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</si>
  <si>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</si>
  <si>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</si>
  <si>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</si>
  <si>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</si>
  <si>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</si>
  <si>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</si>
  <si>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</si>
  <si>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</si>
  <si>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</si>
  <si>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</si>
  <si>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</si>
  <si>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</si>
  <si>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</si>
  <si>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</si>
  <si>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</si>
  <si>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</si>
  <si>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</si>
  <si>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</si>
  <si>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</si>
  <si>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</si>
  <si>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</si>
  <si>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</si>
  <si>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</si>
  <si>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</si>
  <si>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</si>
  <si>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</si>
  <si>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</si>
  <si>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</si>
  <si>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</si>
  <si>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</si>
  <si>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</si>
  <si>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</si>
  <si>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</si>
  <si>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</si>
  <si>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</si>
  <si>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</si>
  <si>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</si>
  <si>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</si>
  <si>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</si>
  <si>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</si>
  <si>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</si>
  <si>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</si>
  <si>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</si>
  <si>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</si>
  <si>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</si>
  <si>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</si>
  <si>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</si>
  <si>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</si>
  <si>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</si>
  <si>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</si>
  <si>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</si>
  <si>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</si>
  <si>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</si>
  <si>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</si>
  <si>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</si>
  <si>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</si>
  <si>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</si>
  <si>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</si>
  <si>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</si>
  <si>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</si>
  <si>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</si>
  <si>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</si>
  <si>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</si>
  <si>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</si>
  <si>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</si>
  <si>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</si>
  <si>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</si>
  <si>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</si>
  <si>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</si>
  <si>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</si>
  <si>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</si>
  <si>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</si>
  <si>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</si>
  <si>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</si>
  <si>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</si>
  <si>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</si>
  <si>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</si>
  <si>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</si>
  <si>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</si>
  <si>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</si>
  <si>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</si>
  <si>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</si>
  <si>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</si>
  <si>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</si>
  <si>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</si>
  <si>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</si>
  <si>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</si>
  <si>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</si>
  <si>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</si>
  <si>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</si>
  <si>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</si>
  <si>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</si>
  <si>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</si>
  <si>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</si>
  <si>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</si>
  <si>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</si>
  <si>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</si>
  <si>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</si>
  <si>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</si>
  <si>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</si>
  <si>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</si>
  <si>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</si>
  <si>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</si>
  <si>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</si>
  <si>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</si>
  <si>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</si>
  <si>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</si>
  <si>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</si>
  <si>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</si>
  <si>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</si>
  <si>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</si>
  <si>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</si>
  <si>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</si>
  <si>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</si>
  <si>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</si>
  <si>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</si>
  <si>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</si>
  <si>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</si>
  <si>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</si>
  <si>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</si>
  <si>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</si>
  <si>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</si>
  <si>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</si>
  <si>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</si>
  <si>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</si>
  <si>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</si>
  <si>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</si>
  <si>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</si>
  <si>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</si>
  <si>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</si>
  <si>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</si>
  <si>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</si>
  <si>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</si>
  <si>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</si>
  <si>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</si>
  <si>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</si>
  <si>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</si>
  <si>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</si>
  <si>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</si>
  <si>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</si>
  <si>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</si>
  <si>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</si>
  <si>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</si>
  <si>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</si>
  <si>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</si>
  <si>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</si>
  <si>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</si>
  <si>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</si>
  <si>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</si>
  <si>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</si>
  <si>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</si>
  <si>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</si>
  <si>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</si>
  <si>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</si>
  <si>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</si>
  <si>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</si>
  <si>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</si>
  <si>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</si>
  <si>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</si>
  <si>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</si>
  <si>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</si>
  <si>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</si>
  <si>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</si>
  <si>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</si>
  <si>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</si>
  <si>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</si>
  <si>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</si>
  <si>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</si>
  <si>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</si>
  <si>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</si>
  <si>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</si>
  <si>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</si>
  <si>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</si>
  <si>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</si>
  <si>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</si>
  <si>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</si>
  <si>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</si>
  <si>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</si>
  <si>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</si>
  <si>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</si>
  <si>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</si>
  <si>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</si>
  <si>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</si>
  <si>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</si>
  <si>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</si>
  <si>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</si>
  <si>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</si>
  <si>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</si>
  <si>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</si>
  <si>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</si>
  <si>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</si>
  <si>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</si>
  <si>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</si>
  <si>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</si>
  <si>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</si>
  <si>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</si>
  <si>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</si>
  <si>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</si>
  <si>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</si>
  <si>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</si>
  <si>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</si>
  <si>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</si>
  <si>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</si>
  <si>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</si>
  <si>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</si>
  <si>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</si>
  <si>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</si>
  <si>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</si>
  <si>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</si>
  <si>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</si>
  <si>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</si>
  <si>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</si>
  <si>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</si>
  <si>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</si>
  <si>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</si>
  <si>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</si>
  <si>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</si>
  <si>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</si>
  <si>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</si>
  <si>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</si>
  <si>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</si>
  <si>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</si>
  <si>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</si>
  <si>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</si>
  <si>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</si>
  <si>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</si>
  <si>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</si>
  <si>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</si>
  <si>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</si>
  <si>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</si>
  <si>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</si>
  <si>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</si>
  <si>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</si>
  <si>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</si>
  <si>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</si>
  <si>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</si>
  <si>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</si>
  <si>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</si>
  <si>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</si>
  <si>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</si>
  <si>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</si>
  <si>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</si>
  <si>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</si>
  <si>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</si>
  <si>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</si>
  <si>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</si>
  <si>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</si>
  <si>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</si>
  <si>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</si>
  <si>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</si>
  <si>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</si>
  <si>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</si>
  <si>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</si>
  <si>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</si>
  <si>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</si>
  <si>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</si>
  <si>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</si>
  <si>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</si>
  <si>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</si>
  <si>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</si>
  <si>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</si>
  <si>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</si>
  <si>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</si>
  <si>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</si>
  <si>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</si>
  <si>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</si>
  <si>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</si>
  <si>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</si>
  <si>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</si>
  <si>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</si>
  <si>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</si>
  <si>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</si>
  <si>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</si>
  <si>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</si>
  <si>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</si>
  <si>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</si>
  <si>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</si>
  <si>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</si>
  <si>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</si>
  <si>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</si>
  <si>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</si>
  <si>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</si>
  <si>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</si>
  <si>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</si>
  <si>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</si>
  <si>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</si>
  <si>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</si>
  <si>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</si>
  <si>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</si>
  <si>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</si>
  <si>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</si>
  <si>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</si>
  <si>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</si>
  <si>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</si>
  <si>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</si>
  <si>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</si>
  <si>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</si>
  <si>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</si>
  <si>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</si>
  <si>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</si>
  <si>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</si>
  <si>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</si>
  <si>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</si>
  <si>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</si>
  <si>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</si>
  <si>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</si>
  <si>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</si>
  <si>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</si>
  <si>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</si>
  <si>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</si>
  <si>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</si>
  <si>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</si>
  <si>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</si>
  <si>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</si>
  <si>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</si>
  <si>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</si>
  <si>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</si>
  <si>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</si>
  <si>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</si>
  <si>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</si>
  <si>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</si>
  <si>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</si>
  <si>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</si>
  <si>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</si>
  <si>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</si>
  <si>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</si>
  <si>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</si>
  <si>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</si>
  <si>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</si>
  <si>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</si>
  <si>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</si>
  <si>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</si>
  <si>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</si>
  <si>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</si>
  <si>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</si>
  <si>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</si>
  <si>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</si>
  <si>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</si>
  <si>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</si>
  <si>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</si>
  <si>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</si>
  <si>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</si>
  <si>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</si>
  <si>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</si>
  <si>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</si>
  <si>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</si>
  <si>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</si>
  <si>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</si>
  <si>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</si>
  <si>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</si>
  <si>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</si>
  <si>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</si>
  <si>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</si>
  <si>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</si>
  <si>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</si>
  <si>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</si>
  <si>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</si>
  <si>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</si>
  <si>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</si>
  <si>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</si>
  <si>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</si>
  <si>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</si>
  <si>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</si>
  <si>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</si>
  <si>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</si>
  <si>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</si>
  <si>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</si>
  <si>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</si>
  <si>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</si>
  <si>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</si>
  <si>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</si>
  <si>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</si>
  <si>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</si>
  <si>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</si>
  <si>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</si>
  <si>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</si>
  <si>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</si>
  <si>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</si>
  <si>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</si>
  <si>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</si>
  <si>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</si>
  <si>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</si>
  <si>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</si>
  <si>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</si>
  <si>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</si>
  <si>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</si>
  <si>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</si>
  <si>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</si>
  <si>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</si>
  <si>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</si>
  <si>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</si>
  <si>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</si>
  <si>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</si>
  <si>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</si>
  <si>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</si>
  <si>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</si>
  <si>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</si>
  <si>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</si>
  <si>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</si>
  <si>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</si>
  <si>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</si>
  <si>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</si>
  <si>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</si>
  <si>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</si>
  <si>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</si>
  <si>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</si>
  <si>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</si>
  <si>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</si>
  <si>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</si>
  <si>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</si>
  <si>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</si>
  <si>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</si>
  <si>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</si>
  <si>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</si>
  <si>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</si>
  <si>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</si>
  <si>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</si>
  <si>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</si>
  <si>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</si>
  <si>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</si>
  <si>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</si>
  <si>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</si>
  <si>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</si>
  <si>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</si>
  <si>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</si>
  <si>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</si>
  <si>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</si>
  <si>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</si>
  <si>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</si>
  <si>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</si>
  <si>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</si>
  <si>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</si>
  <si>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</si>
  <si>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</si>
  <si>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</si>
  <si>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</si>
  <si>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</si>
  <si>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</si>
  <si>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</si>
  <si>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</si>
  <si>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</si>
  <si>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</si>
  <si>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</si>
  <si>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</si>
  <si>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</si>
  <si>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</si>
  <si>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</si>
  <si>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</si>
  <si>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</si>
  <si>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</si>
  <si>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</si>
  <si>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</si>
  <si>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</si>
  <si>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</si>
  <si>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</si>
  <si>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</si>
  <si>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</si>
  <si>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</si>
  <si>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</si>
  <si>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</si>
  <si>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</si>
  <si>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</si>
  <si>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</si>
  <si>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</si>
  <si>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</si>
  <si>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</si>
  <si>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</si>
  <si>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</si>
  <si>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</si>
  <si>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</si>
  <si>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</si>
  <si>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</si>
  <si>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</si>
  <si>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</si>
  <si>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</si>
  <si>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</si>
  <si>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</si>
  <si>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</si>
  <si>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</si>
  <si>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</si>
  <si>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</si>
  <si>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</si>
  <si>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</si>
  <si>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</si>
  <si>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</si>
  <si>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</si>
  <si>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</si>
  <si>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</si>
  <si>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</si>
  <si>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</si>
  <si>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</si>
  <si>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</si>
  <si>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</si>
  <si>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</si>
  <si>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</si>
  <si>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</si>
  <si>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</si>
  <si>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</si>
  <si>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</si>
  <si>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</si>
  <si>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</si>
  <si>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</si>
  <si>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</si>
  <si>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</si>
  <si>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</si>
  <si>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</si>
  <si>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</si>
  <si>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</si>
  <si>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</si>
  <si>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</si>
  <si>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</si>
  <si>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</si>
  <si>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</si>
  <si>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</si>
  <si>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</si>
  <si>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</si>
  <si>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</si>
  <si>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</si>
  <si>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</si>
  <si>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</si>
  <si>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</si>
  <si>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</si>
  <si>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</si>
  <si>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</si>
  <si>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</si>
  <si>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</si>
  <si>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</si>
  <si>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</si>
  <si>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</si>
  <si>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</si>
  <si>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</si>
  <si>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</si>
  <si>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</si>
  <si>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</si>
  <si>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</si>
  <si>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</si>
  <si>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</si>
  <si>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</si>
  <si>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</si>
  <si>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</si>
  <si>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</si>
  <si>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</si>
  <si>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</si>
  <si>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</si>
  <si>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</si>
  <si>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</si>
  <si>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</si>
  <si>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</si>
  <si>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</si>
  <si>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</si>
  <si>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</si>
  <si>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</si>
  <si>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</si>
  <si>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</si>
  <si>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</si>
  <si>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</si>
  <si>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</si>
  <si>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</si>
  <si>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</si>
  <si>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</si>
  <si>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</si>
  <si>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</si>
  <si>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</si>
  <si>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</si>
  <si>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</si>
  <si>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</si>
  <si>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</si>
  <si>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</si>
  <si>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</si>
  <si>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</si>
  <si>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</si>
  <si>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</si>
  <si>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</si>
  <si>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</si>
  <si>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</si>
  <si>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</si>
  <si>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</si>
  <si>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</si>
  <si>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</si>
  <si>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</si>
  <si>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</si>
  <si>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</si>
  <si>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</si>
  <si>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</si>
  <si>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</si>
  <si>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</si>
  <si>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</si>
  <si>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</si>
  <si>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</si>
  <si>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</si>
  <si>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</si>
  <si>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</si>
  <si>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</si>
  <si>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</si>
  <si>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</si>
  <si>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</si>
  <si>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</si>
  <si>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</si>
  <si>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</si>
  <si>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</si>
  <si>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</si>
  <si>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</si>
  <si>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</si>
  <si>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</si>
  <si>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</si>
  <si>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</si>
  <si>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</si>
  <si>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</si>
  <si>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</si>
  <si>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</si>
  <si>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</si>
  <si>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</si>
  <si>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</si>
  <si>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</si>
  <si>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</si>
  <si>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</si>
  <si>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</si>
  <si>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</si>
  <si>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</si>
  <si>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</si>
  <si>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</si>
  <si>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</si>
  <si>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</si>
  <si>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</si>
  <si>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</si>
  <si>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</si>
  <si>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</si>
  <si>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</si>
  <si>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</si>
  <si>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</si>
  <si>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</si>
  <si>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</si>
  <si>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</si>
  <si>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</si>
  <si>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</si>
  <si>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</si>
  <si>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</si>
  <si>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</si>
  <si>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</si>
  <si>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</si>
  <si>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</si>
  <si>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</si>
  <si>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</si>
  <si>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</si>
  <si>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</si>
  <si>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</si>
  <si>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</si>
  <si>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</si>
  <si>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</si>
  <si>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</si>
  <si>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</si>
  <si>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</si>
  <si>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</si>
  <si>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</si>
  <si>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</si>
  <si>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</si>
  <si>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</si>
  <si>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</si>
  <si>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</si>
  <si>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</si>
  <si>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</si>
  <si>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</si>
  <si>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</si>
  <si>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</si>
  <si>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</si>
  <si>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</si>
  <si>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</si>
  <si>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</si>
  <si>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</si>
  <si>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</si>
  <si>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</si>
  <si>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</si>
  <si>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</si>
  <si>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</si>
  <si>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</si>
  <si>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</si>
  <si>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</si>
  <si>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</si>
  <si>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</si>
  <si>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</si>
  <si>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</si>
  <si>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</si>
  <si>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</si>
  <si>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</si>
  <si>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</si>
  <si>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</si>
  <si>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</si>
  <si>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</si>
  <si>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</si>
  <si>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</si>
  <si>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</si>
  <si>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</si>
  <si>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</si>
  <si>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</si>
  <si>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</si>
  <si>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</si>
  <si>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</si>
  <si>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</si>
  <si>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</si>
  <si>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</si>
  <si>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</si>
  <si>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</si>
  <si>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</si>
  <si>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</si>
  <si>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</si>
  <si>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</si>
  <si>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</si>
  <si>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</si>
  <si>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</si>
  <si>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</si>
  <si>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</si>
  <si>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</si>
  <si>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</si>
  <si>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</si>
  <si>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</si>
  <si>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</si>
  <si>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</si>
  <si>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</si>
  <si>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</si>
  <si>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</si>
  <si>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</si>
  <si>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</si>
  <si>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</si>
  <si>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</si>
  <si>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</si>
  <si>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</si>
  <si>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</si>
  <si>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</si>
  <si>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</si>
  <si>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</si>
  <si>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</si>
  <si>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</si>
  <si>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</si>
  <si>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</si>
  <si>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</si>
  <si>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</si>
  <si>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</si>
  <si>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</si>
  <si>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</si>
  <si>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</si>
  <si>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</si>
  <si>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</si>
  <si>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</si>
  <si>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</si>
  <si>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</si>
  <si>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</si>
  <si>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</si>
  <si>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</si>
  <si>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</si>
  <si>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</si>
  <si>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</si>
  <si>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</si>
  <si>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</si>
  <si>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</si>
  <si>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</si>
  <si>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</si>
  <si>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</si>
  <si>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</si>
  <si>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</si>
  <si>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</si>
  <si>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</si>
  <si>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</si>
  <si>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</si>
  <si>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</si>
  <si>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</si>
  <si>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</si>
  <si>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</si>
  <si>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</si>
  <si>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</si>
  <si>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</si>
  <si>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</si>
  <si>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</si>
  <si>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</si>
  <si>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</si>
  <si>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</si>
  <si>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</si>
  <si>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</si>
  <si>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</si>
  <si>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</si>
  <si>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</si>
  <si>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</si>
  <si>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</si>
  <si>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</si>
  <si>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</si>
  <si>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</si>
  <si>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</si>
  <si>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</si>
  <si>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</si>
  <si>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</si>
  <si>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</si>
  <si>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</si>
  <si>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</si>
  <si>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</si>
  <si>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</si>
  <si>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</si>
  <si>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</si>
  <si>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</si>
  <si>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</si>
  <si>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</si>
  <si>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</si>
  <si>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</si>
  <si>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</si>
  <si>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</si>
  <si>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</si>
  <si>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</si>
  <si>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</si>
  <si>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</si>
  <si>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</si>
  <si>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</si>
  <si>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</si>
  <si>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</si>
  <si>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</si>
  <si>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</si>
  <si>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</si>
  <si>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</si>
  <si>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</si>
  <si>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</si>
  <si>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</si>
  <si>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</si>
  <si>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</si>
  <si>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</si>
  <si>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</si>
  <si>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</si>
  <si>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</si>
  <si>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</si>
  <si>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</si>
  <si>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</si>
  <si>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</si>
  <si>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</si>
  <si>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</si>
  <si>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</si>
  <si>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</si>
  <si>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</si>
  <si>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</si>
  <si>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</si>
  <si>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</si>
  <si>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</si>
  <si>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</si>
  <si>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</si>
  <si>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</si>
  <si>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</si>
  <si>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</si>
  <si>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</si>
  <si>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</si>
  <si>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</si>
  <si>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</si>
  <si>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</si>
  <si>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</si>
  <si>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</si>
  <si>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</si>
  <si>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</si>
  <si>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</si>
  <si>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</si>
  <si>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</si>
  <si>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</si>
  <si>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</si>
  <si>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</si>
  <si>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</si>
  <si>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</si>
  <si>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</si>
  <si>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</si>
  <si>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</si>
  <si>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</si>
  <si>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</si>
  <si>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</si>
  <si>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</si>
  <si>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</si>
  <si>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</si>
  <si>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</si>
  <si>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</si>
  <si>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</si>
  <si>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</si>
  <si>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</si>
  <si>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</si>
  <si>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</si>
  <si>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</si>
  <si>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</si>
  <si>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</si>
  <si>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</si>
  <si>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</si>
  <si>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</si>
  <si>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</si>
  <si>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</si>
  <si>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</si>
  <si>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</si>
  <si>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</si>
  <si>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</si>
  <si>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</si>
  <si>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</si>
  <si>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</si>
  <si>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</si>
  <si>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</si>
  <si>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</si>
  <si>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</si>
  <si>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</si>
  <si>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</si>
  <si>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</si>
  <si>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</si>
  <si>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</si>
  <si>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</si>
  <si>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</si>
  <si>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</si>
  <si>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</si>
  <si>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</si>
  <si>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</si>
  <si>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</si>
  <si>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</si>
  <si>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</si>
  <si>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</si>
  <si>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</si>
  <si>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</si>
  <si>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</si>
  <si>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</si>
  <si>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</si>
  <si>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</si>
  <si>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</si>
  <si>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</si>
  <si>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</si>
  <si>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</si>
  <si>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</si>
  <si>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</si>
  <si>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</si>
  <si>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</si>
  <si>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</si>
  <si>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</si>
  <si>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</si>
  <si>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</si>
  <si>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</si>
  <si>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</si>
  <si>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</si>
  <si>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</si>
  <si>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</si>
  <si>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</si>
  <si>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</si>
  <si>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</si>
  <si>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</si>
  <si>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</si>
  <si>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</si>
  <si>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</si>
  <si>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</si>
  <si>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</si>
  <si>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</si>
  <si>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</si>
  <si>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</si>
  <si>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</si>
  <si>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</si>
  <si>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</si>
  <si>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</si>
  <si>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</si>
  <si>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</si>
  <si>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</si>
  <si>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</si>
  <si>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</si>
  <si>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</si>
  <si>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</si>
  <si>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</si>
  <si>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</si>
  <si>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</si>
  <si>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</si>
  <si>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</si>
  <si>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</si>
  <si>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</si>
  <si>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</si>
  <si>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</si>
  <si>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</si>
  <si>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</si>
  <si>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</si>
  <si>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</si>
  <si>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</si>
  <si>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</si>
  <si>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</si>
  <si>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</si>
  <si>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</si>
  <si>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</si>
  <si>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</si>
  <si>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</si>
  <si>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</si>
  <si>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</si>
  <si>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</si>
  <si>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</si>
  <si>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</si>
  <si>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</si>
  <si>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</si>
  <si>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</si>
  <si>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</si>
  <si>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</si>
  <si>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</si>
  <si>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</si>
  <si>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</si>
  <si>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</si>
  <si>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</si>
  <si>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</si>
  <si>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</si>
  <si>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</si>
  <si>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</si>
  <si>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</si>
  <si>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</si>
  <si>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</si>
  <si>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</si>
  <si>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</si>
  <si>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</si>
  <si>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</si>
  <si>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</si>
  <si>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</si>
  <si>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</si>
  <si>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</si>
  <si>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</si>
  <si>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</si>
  <si>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</si>
  <si>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</si>
  <si>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</si>
  <si>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</si>
  <si>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</si>
  <si>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</si>
  <si>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</si>
  <si>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</si>
  <si>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</si>
  <si>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</si>
  <si>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</si>
  <si>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</si>
  <si>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</si>
  <si>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</si>
  <si>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</si>
  <si>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</si>
  <si>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</si>
  <si>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</si>
  <si>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</si>
  <si>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</si>
  <si>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</si>
  <si>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</si>
  <si>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</si>
  <si>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</si>
  <si>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</si>
  <si>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</si>
  <si>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</si>
  <si>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</si>
  <si>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</si>
  <si>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</si>
  <si>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</si>
  <si>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</si>
  <si>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</si>
  <si>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</si>
  <si>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</si>
  <si>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</si>
  <si>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</si>
  <si>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</si>
  <si>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</si>
  <si>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</si>
  <si>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</si>
  <si>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</si>
  <si>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</si>
  <si>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</si>
  <si>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</si>
  <si>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</si>
  <si>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</si>
  <si>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</si>
  <si>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</si>
  <si>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</si>
  <si>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</si>
  <si>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</si>
  <si>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</si>
  <si>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</si>
  <si>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</si>
  <si>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</si>
  <si>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</si>
  <si>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</si>
  <si>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</si>
  <si>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</si>
  <si>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</si>
  <si>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</si>
  <si>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</si>
  <si>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</si>
  <si>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</si>
  <si>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</si>
  <si>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</si>
  <si>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</si>
  <si>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</si>
  <si>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</si>
  <si>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</si>
  <si>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</si>
  <si>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</si>
  <si>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</si>
  <si>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</si>
  <si>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</si>
  <si>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</si>
  <si>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</si>
  <si>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</si>
  <si>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</si>
  <si>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</si>
  <si>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</si>
  <si>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</si>
  <si>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</si>
  <si>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</si>
  <si>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</si>
  <si>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</si>
  <si>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</si>
  <si>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</si>
  <si>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</si>
  <si>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</si>
  <si>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</si>
  <si>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</si>
  <si>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</si>
  <si>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</si>
  <si>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</si>
  <si>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</si>
  <si>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</si>
  <si>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</si>
  <si>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</si>
  <si>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</si>
  <si>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</si>
  <si>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</si>
  <si>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</si>
  <si>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</si>
  <si>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</si>
  <si>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</si>
  <si>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</si>
  <si>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</si>
  <si>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</si>
  <si>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</si>
  <si>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</si>
  <si>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</si>
  <si>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</si>
  <si>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</si>
  <si>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</si>
  <si>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</si>
  <si>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</si>
  <si>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</si>
  <si>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</si>
  <si>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</si>
  <si>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</si>
  <si>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</si>
  <si>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</si>
  <si>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</si>
  <si>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</si>
  <si>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</si>
  <si>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</si>
  <si>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</si>
  <si>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</si>
  <si>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</si>
  <si>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</si>
  <si>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</si>
  <si>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</si>
  <si>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</si>
  <si>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</si>
  <si>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</si>
  <si>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</si>
  <si>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</si>
  <si>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</si>
  <si>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</si>
  <si>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</si>
  <si>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</si>
  <si>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</si>
  <si>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</si>
  <si>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</si>
  <si>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</si>
  <si>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</si>
  <si>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</si>
  <si>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</si>
  <si>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</si>
  <si>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</si>
  <si>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</si>
  <si>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</si>
  <si>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</si>
  <si>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</si>
  <si>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</si>
  <si>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</si>
  <si>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</si>
  <si>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</si>
  <si>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</si>
  <si>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</si>
  <si>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</si>
  <si>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</si>
  <si>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</si>
  <si>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</si>
  <si>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</si>
  <si>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</si>
  <si>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</si>
  <si>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</si>
  <si>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</si>
  <si>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</si>
  <si>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</si>
  <si>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</si>
  <si>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</si>
  <si>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</si>
  <si>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</si>
  <si>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</si>
  <si>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</si>
  <si>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</si>
  <si>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</si>
  <si>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</si>
  <si>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</si>
  <si>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</si>
  <si>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</si>
  <si>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</si>
  <si>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</si>
  <si>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</si>
  <si>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</si>
  <si>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</si>
  <si>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</si>
  <si>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</si>
  <si>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</si>
  <si>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</si>
  <si>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</si>
  <si>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</si>
  <si>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</si>
  <si>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</si>
  <si>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</si>
  <si>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</si>
  <si>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</si>
  <si>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</si>
  <si>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</si>
  <si>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</si>
  <si>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</si>
  <si>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</si>
  <si>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</si>
  <si>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</si>
  <si>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</si>
  <si>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</si>
  <si>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</si>
  <si>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</si>
  <si>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</si>
  <si>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</si>
  <si>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</si>
  <si>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</si>
  <si>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</si>
  <si>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</si>
  <si>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</si>
  <si>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</si>
  <si>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</si>
  <si>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</si>
  <si>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</si>
  <si>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</si>
  <si>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</si>
  <si>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</si>
  <si>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</si>
  <si>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</si>
  <si>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</si>
  <si>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</si>
  <si>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</si>
  <si>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</si>
  <si>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</si>
  <si>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</si>
  <si>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</si>
  <si>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</si>
  <si>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</si>
  <si>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</si>
  <si>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</si>
  <si>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</si>
  <si>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</si>
  <si>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</si>
  <si>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</si>
  <si>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</si>
  <si>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</si>
  <si>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</si>
  <si>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</si>
  <si>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</si>
  <si>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</si>
  <si>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</si>
  <si>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</si>
  <si>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</si>
  <si>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</si>
  <si>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</si>
  <si>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</si>
  <si>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</si>
  <si>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</si>
  <si>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</si>
  <si>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</si>
  <si>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</si>
  <si>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</si>
  <si>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</si>
  <si>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</si>
  <si>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</si>
  <si>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</si>
  <si>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</si>
  <si>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</si>
  <si>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</si>
  <si>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</si>
  <si>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</si>
  <si>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</si>
  <si>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</si>
  <si>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</si>
  <si>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</si>
  <si>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</si>
  <si>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</si>
  <si>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</si>
  <si>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</si>
  <si>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</si>
  <si>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</si>
  <si>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</si>
  <si>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</si>
  <si>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</si>
  <si>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</si>
  <si>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</si>
  <si>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</si>
  <si>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</si>
  <si>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</si>
  <si>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</si>
  <si>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</si>
  <si>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</si>
  <si>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</si>
  <si>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</si>
  <si>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</si>
  <si>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</si>
  <si>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</si>
  <si>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</si>
  <si>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</si>
  <si>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</si>
  <si>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</si>
  <si>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</si>
  <si>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</si>
  <si>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</si>
  <si>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</si>
  <si>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</si>
  <si>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</si>
  <si>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</si>
  <si>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</si>
  <si>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</si>
  <si>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</si>
  <si>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</si>
  <si>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</si>
  <si>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</si>
  <si>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</si>
  <si>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</si>
  <si>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</si>
  <si>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</si>
  <si>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</si>
  <si>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</si>
  <si>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</si>
  <si>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</si>
  <si>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</si>
  <si>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</si>
  <si>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</si>
  <si>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</si>
  <si>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</si>
  <si>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</si>
  <si>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</si>
  <si>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</si>
  <si>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</si>
  <si>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</si>
  <si>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</si>
  <si>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</si>
  <si>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</si>
  <si>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</si>
  <si>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</si>
  <si>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</si>
  <si>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</si>
  <si>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</si>
  <si>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</si>
  <si>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</si>
  <si>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</si>
  <si>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</si>
  <si>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</si>
  <si>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</si>
  <si>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</si>
  <si>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</si>
  <si>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</si>
  <si>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</si>
  <si>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</si>
  <si>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</si>
  <si>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</si>
  <si>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</si>
  <si>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</si>
  <si>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</si>
  <si>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</si>
  <si>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</si>
  <si>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</si>
  <si>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</si>
  <si>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</si>
  <si>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</si>
  <si>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</si>
  <si>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</si>
  <si>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</si>
  <si>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</si>
  <si>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</si>
  <si>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</si>
  <si>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</si>
  <si>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</si>
  <si>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</si>
  <si>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</si>
  <si>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</si>
  <si>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</si>
  <si>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</si>
  <si>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</si>
  <si>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</si>
  <si>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</si>
  <si>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</si>
  <si>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</si>
  <si>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</si>
  <si>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</si>
  <si>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</si>
  <si>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</si>
  <si>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</si>
  <si>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</si>
  <si>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</si>
  <si>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</si>
  <si>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</si>
  <si>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</si>
  <si>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</si>
  <si>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</si>
  <si>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</si>
  <si>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</si>
  <si>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</si>
  <si>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</si>
  <si>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</si>
  <si>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</si>
  <si>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</si>
  <si>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</si>
  <si>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</si>
  <si>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</si>
  <si>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</si>
  <si>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</si>
  <si>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</si>
  <si>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</si>
  <si>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</si>
  <si>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</si>
  <si>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</si>
  <si>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</si>
  <si>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</si>
  <si>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</si>
  <si>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</si>
  <si>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</si>
  <si>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</si>
  <si>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</si>
  <si>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</si>
  <si>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</si>
  <si>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</si>
  <si>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</si>
  <si>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</si>
  <si>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</si>
  <si>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</si>
  <si>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</si>
  <si>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</si>
  <si>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</si>
  <si>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</si>
  <si>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</si>
  <si>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</si>
  <si>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</si>
  <si>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</si>
  <si>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</si>
  <si>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</si>
  <si>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</si>
  <si>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</si>
  <si>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</si>
  <si>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</si>
  <si>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</si>
  <si>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</si>
  <si>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</si>
  <si>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</si>
  <si>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</si>
  <si>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</si>
  <si>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</si>
  <si>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</si>
  <si>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</si>
  <si>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</si>
  <si>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</si>
  <si>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</si>
  <si>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</si>
  <si>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</si>
  <si>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</si>
  <si>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</si>
  <si>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</si>
  <si>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</si>
  <si>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</si>
  <si>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</si>
  <si>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</si>
  <si>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</si>
  <si>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</si>
  <si>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</si>
  <si>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</si>
  <si>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</si>
  <si>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</si>
  <si>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</si>
  <si>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</si>
  <si>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</si>
  <si>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</si>
  <si>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</si>
  <si>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</si>
  <si>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</si>
  <si>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</si>
  <si>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</si>
  <si>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</si>
  <si>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</si>
  <si>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</si>
  <si>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</si>
  <si>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</si>
  <si>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</si>
  <si>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</si>
  <si>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</si>
  <si>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</si>
  <si>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</si>
  <si>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</si>
  <si>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</si>
  <si>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</si>
  <si>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</si>
  <si>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</si>
  <si>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</si>
  <si>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</si>
  <si>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</si>
  <si>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</si>
  <si>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</si>
  <si>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</si>
  <si>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</si>
  <si>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</si>
  <si>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</si>
  <si>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</si>
  <si>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</si>
  <si>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</si>
  <si>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</si>
  <si>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</si>
  <si>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</si>
  <si>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</si>
  <si>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</si>
  <si>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</si>
  <si>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</si>
  <si>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</si>
  <si>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</si>
  <si>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</si>
  <si>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</si>
  <si>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</si>
  <si>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</si>
  <si>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</si>
  <si>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</si>
  <si>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</si>
  <si>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</si>
  <si>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</si>
  <si>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</si>
  <si>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</si>
  <si>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</si>
  <si>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</si>
  <si>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</si>
  <si>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</si>
  <si>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</si>
  <si>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</si>
  <si>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</si>
  <si>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</si>
  <si>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</si>
  <si>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</si>
  <si>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</si>
  <si>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</si>
  <si>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</si>
  <si>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</si>
  <si>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</si>
  <si>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</si>
  <si>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</si>
  <si>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</si>
  <si>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</si>
  <si>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</si>
  <si>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</si>
  <si>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</si>
  <si>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</si>
  <si>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</si>
  <si>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</si>
  <si>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</si>
  <si>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</si>
  <si>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</si>
  <si>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</si>
  <si>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</si>
  <si>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</si>
  <si>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</si>
  <si>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</si>
  <si>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</si>
  <si>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</si>
  <si>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</si>
  <si>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</si>
  <si>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</si>
  <si>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</si>
  <si>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</si>
  <si>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</si>
  <si>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</si>
  <si>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</si>
  <si>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</si>
  <si>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</si>
  <si>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</si>
  <si>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</si>
  <si>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</si>
  <si>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</si>
  <si>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</si>
  <si>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</si>
  <si>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</si>
  <si>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</si>
  <si>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</si>
  <si>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</si>
  <si>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</si>
  <si>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</si>
  <si>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</si>
  <si>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</si>
  <si>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</si>
  <si>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</si>
  <si>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</si>
  <si>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</si>
  <si>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</si>
  <si>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</si>
  <si>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</si>
  <si>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</si>
  <si>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</si>
  <si>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</si>
  <si>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</si>
  <si>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</si>
  <si>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</si>
  <si>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</si>
  <si>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</si>
  <si>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</si>
  <si>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</si>
  <si>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</si>
  <si>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</si>
  <si>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</si>
  <si>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</si>
  <si>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</si>
  <si>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</si>
  <si>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</si>
  <si>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</si>
  <si>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</si>
  <si>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</si>
  <si>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</si>
  <si>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</si>
  <si>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</si>
  <si>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</si>
  <si>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</si>
  <si>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</si>
  <si>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</si>
  <si>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</si>
  <si>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</si>
  <si>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</si>
  <si>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</si>
  <si>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</si>
  <si>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</si>
  <si>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</si>
  <si>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</si>
  <si>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</si>
  <si>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</si>
  <si>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</si>
  <si>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</si>
  <si>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</si>
  <si>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</si>
  <si>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</si>
  <si>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</si>
  <si>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</si>
  <si>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</si>
  <si>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</si>
  <si>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</si>
  <si>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</si>
  <si>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</si>
  <si>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</si>
  <si>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</si>
  <si>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</si>
  <si>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</si>
  <si>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</si>
  <si>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</si>
  <si>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</si>
  <si>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</si>
  <si>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</si>
  <si>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</si>
  <si>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</si>
  <si>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</si>
  <si>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</si>
  <si>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</si>
  <si>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</si>
  <si>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</si>
  <si>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</si>
  <si>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</si>
  <si>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</si>
  <si>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</si>
  <si>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</si>
  <si>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</si>
  <si>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</si>
  <si>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</si>
  <si>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</si>
  <si>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</si>
  <si>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</si>
  <si>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</si>
  <si>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</si>
  <si>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</si>
  <si>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</si>
  <si>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</si>
  <si>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</si>
  <si>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</si>
  <si>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</si>
  <si>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</si>
  <si>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</si>
  <si>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</si>
  <si>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</si>
  <si>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</si>
  <si>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</si>
  <si>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</si>
  <si>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</si>
  <si>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</si>
  <si>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</si>
  <si>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</si>
  <si>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</si>
  <si>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</si>
  <si>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</si>
  <si>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</si>
  <si>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</si>
  <si>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</si>
  <si>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</si>
  <si>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</si>
  <si>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</si>
  <si>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</si>
  <si>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</si>
  <si>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</si>
  <si>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</si>
  <si>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</si>
  <si>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</si>
  <si>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</si>
  <si>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</si>
  <si>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</si>
  <si>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</si>
  <si>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</si>
  <si>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</si>
  <si>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</si>
  <si>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</si>
  <si>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</si>
  <si>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</si>
  <si>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</si>
  <si>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</si>
  <si>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</si>
  <si>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</si>
  <si>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</si>
  <si>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</si>
  <si>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</si>
  <si>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</si>
  <si>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</si>
  <si>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</si>
  <si>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</si>
  <si>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</si>
  <si>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</si>
  <si>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</si>
  <si>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</si>
  <si>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</si>
  <si>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</si>
  <si>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</si>
  <si>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</si>
  <si>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</si>
  <si>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</si>
  <si>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</si>
  <si>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</si>
  <si>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</si>
  <si>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</si>
  <si>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</si>
  <si>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</si>
  <si>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</si>
  <si>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</si>
  <si>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</si>
  <si>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</si>
  <si>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</si>
  <si>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</si>
  <si>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</si>
  <si>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</si>
  <si>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</si>
  <si>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</si>
  <si>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</si>
  <si>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</si>
  <si>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</si>
  <si>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</si>
  <si>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</si>
  <si>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</si>
  <si>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</si>
  <si>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</si>
  <si>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</si>
  <si>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</si>
  <si>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</si>
  <si>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</si>
  <si>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</si>
  <si>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</si>
  <si>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</si>
  <si>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</si>
  <si>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</si>
  <si>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</si>
  <si>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</si>
  <si>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</si>
  <si>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</si>
  <si>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</si>
  <si>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</si>
  <si>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</si>
  <si>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</si>
  <si>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</si>
  <si>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</si>
  <si>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</si>
  <si>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</si>
  <si>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</si>
  <si>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</si>
  <si>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</si>
  <si>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</si>
  <si>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</si>
  <si>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</si>
  <si>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</si>
  <si>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</si>
  <si>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</si>
  <si>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</si>
  <si>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</si>
  <si>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</si>
  <si>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</si>
  <si>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</si>
  <si>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</si>
  <si>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</si>
  <si>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</si>
  <si>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</si>
  <si>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</si>
  <si>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</si>
  <si>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</si>
  <si>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</si>
  <si>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</si>
  <si>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</si>
  <si>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</si>
  <si>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</si>
  <si>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</si>
  <si>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</si>
  <si>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</si>
  <si>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</si>
  <si>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</si>
  <si>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</si>
  <si>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</si>
  <si>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</si>
  <si>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</si>
  <si>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</si>
  <si>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</si>
  <si>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</si>
  <si>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</si>
  <si>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</si>
  <si>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</si>
  <si>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</si>
  <si>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</si>
  <si>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</si>
  <si>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</si>
  <si>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</si>
  <si>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</si>
  <si>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</si>
  <si>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</si>
  <si>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</si>
  <si>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</si>
  <si>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</si>
  <si>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</si>
  <si>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</si>
  <si>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</si>
  <si>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</si>
  <si>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</si>
  <si>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</si>
  <si>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</si>
  <si>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</si>
  <si>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</si>
  <si>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</si>
  <si>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</si>
  <si>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</si>
  <si>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</si>
  <si>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</si>
  <si>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</si>
  <si>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</si>
  <si>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</si>
  <si>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</si>
  <si>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</si>
  <si>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</si>
  <si>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</si>
  <si>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</si>
  <si>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</si>
  <si>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</si>
  <si>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</si>
  <si>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</si>
  <si>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</si>
  <si>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</si>
  <si>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</si>
  <si>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</si>
  <si>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</si>
  <si>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</si>
  <si>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</si>
  <si>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</si>
  <si>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</si>
  <si>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</si>
  <si>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</si>
  <si>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</si>
  <si>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</si>
  <si>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</si>
  <si>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</si>
  <si>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</si>
  <si>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</si>
  <si>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</si>
  <si>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</si>
  <si>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</si>
  <si>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</si>
  <si>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</si>
  <si>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</si>
  <si>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</si>
  <si>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</si>
  <si>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</si>
  <si>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</si>
  <si>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</si>
  <si>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</si>
  <si>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</si>
  <si>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</si>
  <si>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</si>
  <si>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</si>
  <si>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</si>
  <si>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</si>
  <si>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</si>
  <si>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</si>
  <si>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</si>
  <si>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</si>
  <si>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</si>
  <si>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</si>
  <si>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</si>
  <si>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</si>
  <si>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</si>
  <si>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</si>
  <si>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</si>
  <si>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</si>
  <si>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</si>
  <si>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</si>
  <si>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</si>
  <si>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</si>
  <si>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</si>
  <si>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</si>
  <si>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</si>
  <si>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</si>
  <si>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</si>
  <si>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</si>
  <si>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</si>
  <si>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</si>
  <si>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</si>
  <si>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</si>
  <si>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</si>
  <si>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</si>
  <si>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</si>
  <si>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</si>
  <si>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</si>
  <si>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</si>
  <si>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</si>
  <si>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</si>
  <si>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</si>
  <si>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</si>
  <si>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</si>
  <si>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</si>
  <si>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</si>
  <si>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</si>
  <si>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</si>
  <si>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</si>
  <si>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</si>
  <si>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</si>
  <si>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</si>
  <si>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</si>
  <si>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</si>
  <si>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</si>
  <si>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</si>
  <si>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</si>
  <si>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</si>
  <si>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</si>
  <si>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</si>
  <si>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</si>
  <si>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</si>
  <si>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</si>
  <si>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</si>
  <si>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</si>
  <si>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</si>
  <si>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</si>
  <si>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</si>
  <si>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</si>
  <si>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</si>
  <si>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</si>
  <si>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</si>
  <si>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</si>
  <si>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</si>
  <si>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</si>
  <si>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</si>
  <si>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</si>
  <si>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</si>
  <si>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</si>
  <si>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</si>
  <si>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</si>
  <si>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</si>
  <si>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</si>
  <si>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</si>
  <si>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</si>
  <si>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</si>
  <si>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</si>
  <si>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</si>
  <si>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</si>
  <si>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</si>
  <si>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</si>
  <si>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</si>
  <si>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</si>
  <si>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</si>
  <si>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</si>
  <si>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</si>
  <si>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</si>
  <si>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</si>
  <si>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</si>
  <si>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</si>
  <si>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</si>
  <si>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</si>
  <si>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</si>
  <si>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</si>
  <si>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</si>
  <si>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</si>
  <si>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</si>
  <si>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</si>
  <si>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</si>
  <si>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</si>
  <si>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</si>
  <si>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</si>
  <si>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</si>
  <si>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</si>
  <si>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</si>
  <si>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</si>
  <si>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</si>
  <si>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</si>
  <si>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</si>
  <si>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</si>
  <si>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</si>
  <si>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</si>
  <si>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</si>
  <si>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</si>
  <si>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</si>
  <si>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</si>
  <si>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</si>
  <si>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</si>
  <si>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</si>
  <si>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</si>
  <si>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</si>
  <si>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</si>
  <si>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</si>
  <si>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</si>
  <si>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</si>
  <si>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</si>
  <si>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</si>
  <si>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</si>
  <si>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</si>
  <si>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</si>
  <si>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</si>
  <si>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</si>
  <si>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</si>
  <si>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</si>
  <si>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</si>
  <si>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</si>
  <si>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</si>
  <si>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</si>
  <si>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</si>
  <si>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</si>
  <si>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</si>
  <si>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</si>
  <si>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</si>
  <si>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</si>
  <si>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</si>
  <si>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</si>
  <si>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</si>
  <si>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</si>
  <si>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</si>
  <si>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</si>
  <si>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</si>
  <si>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</si>
  <si>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</si>
  <si>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</si>
  <si>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</si>
  <si>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</si>
  <si>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</si>
  <si>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</si>
  <si>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</si>
  <si>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</si>
  <si>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</si>
  <si>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</si>
  <si>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</si>
  <si>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</si>
  <si>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</si>
  <si>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</si>
  <si>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</si>
  <si>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</si>
  <si>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</si>
  <si>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</si>
  <si>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</si>
  <si>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</si>
  <si>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</si>
  <si>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</si>
  <si>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</si>
  <si>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</si>
  <si>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</si>
  <si>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</si>
  <si>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</si>
  <si>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</si>
  <si>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</si>
  <si>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</si>
  <si>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</si>
  <si>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</si>
  <si>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</si>
  <si>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</si>
  <si>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</si>
  <si>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</si>
  <si>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</si>
  <si>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</si>
  <si>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</si>
  <si>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</si>
  <si>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</si>
  <si>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</si>
  <si>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</si>
  <si>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</si>
  <si>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</si>
  <si>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</si>
  <si>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</si>
  <si>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</si>
  <si>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</si>
  <si>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</si>
  <si>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</si>
  <si>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</si>
  <si>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</si>
  <si>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</si>
  <si>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</si>
  <si>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</si>
  <si>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</si>
  <si>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</si>
  <si>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</si>
  <si>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</si>
  <si>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</si>
  <si>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</si>
  <si>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</si>
  <si>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</si>
  <si>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</si>
  <si>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</si>
  <si>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</si>
  <si>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</si>
  <si>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</si>
  <si>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</si>
  <si>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</si>
  <si>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</si>
  <si>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</si>
  <si>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</si>
  <si>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</si>
  <si>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</si>
  <si>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</si>
  <si>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</si>
  <si>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</si>
  <si>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</si>
  <si>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</si>
  <si>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</si>
  <si>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</si>
  <si>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</si>
  <si>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</si>
  <si>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</si>
  <si>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</si>
  <si>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</si>
  <si>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</si>
  <si>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</si>
  <si>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</si>
  <si>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</si>
  <si>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</si>
  <si>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</si>
  <si>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</si>
  <si>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</si>
  <si>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</si>
  <si>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</si>
  <si>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</si>
  <si>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</si>
  <si>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</si>
  <si>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</si>
  <si>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</si>
  <si>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</si>
  <si>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</si>
  <si>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</si>
  <si>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</si>
  <si>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</si>
  <si>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</si>
  <si>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</si>
  <si>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</si>
  <si>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</si>
  <si>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</si>
  <si>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</si>
  <si>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</si>
  <si>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</si>
  <si>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</si>
  <si>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</si>
  <si>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</si>
  <si>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</si>
  <si>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</si>
  <si>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</si>
  <si>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</si>
  <si>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</si>
  <si>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</si>
  <si>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</si>
  <si>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</si>
  <si>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</si>
  <si>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</si>
  <si>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</si>
  <si>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</si>
  <si>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</si>
  <si>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</si>
  <si>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</si>
  <si>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</si>
  <si>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</si>
  <si>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</si>
  <si>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</si>
  <si>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</si>
  <si>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</si>
  <si>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</si>
  <si>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</si>
  <si>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</si>
  <si>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</si>
  <si>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</si>
  <si>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</si>
  <si>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</si>
  <si>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</si>
  <si>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</si>
  <si>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</si>
  <si>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</si>
  <si>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</si>
  <si>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</si>
  <si>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</si>
  <si>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</si>
  <si>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</si>
  <si>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</si>
  <si>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</si>
  <si>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</si>
  <si>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</si>
  <si>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</si>
  <si>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</si>
  <si>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</si>
  <si>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</si>
  <si>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</si>
  <si>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</si>
  <si>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</si>
  <si>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</si>
  <si>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</si>
  <si>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</si>
  <si>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</si>
  <si>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</si>
  <si>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</si>
  <si>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</si>
  <si>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</si>
  <si>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</si>
  <si>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</si>
  <si>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</si>
  <si>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</si>
  <si>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</si>
  <si>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</si>
  <si>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</si>
  <si>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</si>
  <si>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</si>
  <si>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</si>
  <si>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</si>
  <si>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</si>
  <si>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</si>
  <si>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</si>
  <si>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</si>
  <si>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</si>
  <si>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</si>
  <si>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</si>
  <si>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</si>
  <si>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</si>
  <si>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</si>
  <si>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</si>
  <si>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</si>
  <si>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</si>
  <si>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</si>
  <si>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</si>
  <si>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</si>
  <si>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</si>
  <si>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</si>
  <si>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</si>
  <si>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</si>
  <si>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</si>
  <si>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</si>
  <si>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</si>
  <si>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</si>
  <si>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</si>
  <si>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</si>
  <si>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</si>
  <si>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</si>
  <si>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</si>
  <si>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</si>
  <si>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</si>
  <si>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</si>
  <si>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</si>
  <si>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</si>
  <si>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</si>
  <si>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</si>
  <si>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</si>
  <si>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</si>
  <si>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</si>
  <si>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</si>
  <si>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</si>
  <si>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</si>
  <si>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</si>
  <si>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</si>
  <si>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</si>
  <si>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</si>
  <si>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</si>
  <si>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</si>
  <si>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</si>
  <si>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</si>
  <si>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</si>
  <si>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</si>
  <si>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</si>
  <si>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</si>
  <si>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</si>
  <si>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</si>
  <si>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</si>
  <si>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</si>
  <si>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</si>
  <si>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</si>
  <si>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</si>
  <si>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</si>
  <si>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</si>
  <si>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</si>
  <si>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</si>
  <si>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</si>
  <si>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</si>
  <si>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</si>
  <si>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</si>
  <si>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</si>
  <si>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</si>
  <si>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</si>
  <si>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</si>
  <si>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</si>
  <si>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</si>
  <si>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</si>
  <si>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</si>
  <si>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</si>
  <si>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</si>
  <si>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</si>
  <si>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</si>
  <si>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</si>
  <si>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</si>
  <si>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</si>
  <si>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</si>
  <si>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</si>
  <si>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</si>
  <si>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</si>
  <si>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</si>
  <si>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</si>
  <si>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</si>
  <si>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</si>
  <si>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</si>
  <si>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</si>
  <si>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</si>
  <si>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</si>
  <si>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</si>
  <si>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</si>
  <si>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</si>
  <si>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</si>
  <si>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</si>
  <si>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</si>
  <si>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</si>
  <si>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</si>
  <si>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</si>
  <si>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</si>
  <si>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</si>
  <si>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</si>
  <si>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</si>
  <si>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</si>
  <si>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</si>
  <si>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</si>
  <si>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</si>
  <si>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</si>
  <si>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</si>
  <si>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</si>
  <si>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</si>
  <si>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</si>
  <si>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</si>
  <si>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</si>
  <si>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</si>
  <si>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</si>
  <si>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</si>
  <si>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</si>
  <si>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</si>
  <si>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</si>
  <si>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</si>
  <si>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</si>
  <si>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</si>
  <si>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</si>
  <si>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</si>
  <si>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</si>
  <si>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</si>
  <si>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</si>
  <si>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</si>
  <si>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</si>
  <si>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</si>
  <si>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</si>
  <si>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</si>
  <si>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</si>
  <si>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</si>
  <si>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</si>
  <si>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</si>
  <si>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</si>
  <si>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</si>
  <si>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</si>
  <si>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</si>
  <si>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</si>
  <si>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</si>
  <si>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</si>
  <si>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</si>
  <si>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</si>
  <si>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</si>
  <si>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</si>
  <si>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</si>
  <si>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</si>
  <si>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</si>
  <si>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</si>
  <si>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</si>
  <si>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</si>
  <si>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</si>
  <si>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</si>
  <si>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</si>
  <si>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</si>
  <si>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</si>
  <si>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</si>
  <si>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</si>
  <si>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</si>
  <si>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</si>
  <si>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</si>
  <si>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</si>
  <si>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</si>
  <si>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</si>
  <si>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</si>
  <si>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</si>
  <si>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</si>
  <si>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</si>
  <si>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</si>
  <si>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</si>
  <si>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</si>
  <si>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</si>
  <si>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</si>
  <si>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</si>
  <si>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</si>
  <si>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</si>
  <si>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</si>
  <si>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</si>
  <si>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</si>
  <si>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</si>
  <si>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</si>
  <si>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</si>
  <si>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</si>
  <si>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</si>
  <si>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</si>
  <si>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</si>
  <si>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</si>
  <si>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</si>
  <si>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</si>
  <si>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</si>
  <si>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</si>
  <si>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</si>
  <si>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</si>
  <si>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</si>
  <si>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</si>
  <si>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</si>
  <si>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</si>
  <si>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</si>
  <si>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</si>
  <si>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</si>
  <si>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</si>
  <si>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</si>
  <si>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</si>
  <si>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</si>
  <si>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</si>
  <si>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</si>
  <si>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</si>
  <si>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</si>
  <si>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</si>
  <si>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</si>
  <si>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</si>
  <si>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</si>
  <si>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</si>
  <si>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</si>
  <si>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</si>
  <si>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</si>
  <si>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</si>
  <si>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</si>
  <si>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</si>
  <si>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</si>
  <si>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</si>
  <si>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</si>
  <si>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</si>
  <si>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</si>
  <si>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</si>
  <si>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</si>
  <si>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</si>
  <si>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</si>
  <si>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</si>
  <si>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</si>
  <si>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</si>
  <si>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</si>
  <si>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</si>
  <si>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</si>
  <si>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</si>
  <si>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</si>
  <si>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</si>
  <si>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</si>
  <si>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</si>
  <si>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</si>
  <si>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</si>
  <si>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</si>
  <si>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</si>
  <si>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</si>
  <si>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</si>
  <si>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</si>
  <si>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</si>
  <si>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</si>
  <si>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</si>
  <si>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</si>
  <si>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</si>
  <si>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</si>
  <si>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</si>
  <si>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</si>
  <si>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</si>
  <si>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</si>
  <si>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</si>
  <si>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</si>
  <si>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</si>
  <si>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</si>
  <si>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</si>
  <si>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</si>
  <si>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</si>
  <si>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</si>
  <si>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</si>
  <si>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</si>
  <si>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</si>
  <si>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</si>
  <si>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</si>
  <si>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</si>
  <si>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</si>
  <si>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</si>
  <si>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</si>
  <si>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</si>
  <si>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</si>
  <si>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</si>
  <si>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</si>
  <si>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</si>
  <si>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</si>
  <si>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</si>
  <si>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</si>
  <si>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</si>
  <si>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</si>
  <si>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</si>
  <si>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</si>
  <si>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</si>
  <si>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</si>
  <si>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</si>
  <si>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</si>
  <si>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</si>
  <si>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</si>
  <si>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</si>
  <si>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</si>
  <si>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</si>
  <si>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</si>
  <si>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</si>
  <si>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</si>
  <si>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</si>
  <si>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</si>
  <si>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</si>
  <si>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</si>
  <si>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</si>
  <si>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</si>
  <si>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</si>
  <si>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</si>
  <si>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</si>
  <si>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</si>
  <si>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</si>
  <si>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</si>
  <si>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</si>
  <si>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</si>
  <si>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</si>
  <si>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</si>
  <si>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</si>
  <si>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</si>
  <si>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</si>
  <si>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</si>
  <si>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</si>
  <si>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</si>
  <si>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</si>
  <si>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</si>
  <si>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</si>
  <si>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</si>
  <si>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</si>
  <si>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</si>
  <si>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</si>
  <si>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</si>
  <si>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</si>
  <si>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</si>
  <si>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</si>
  <si>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</si>
  <si>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</si>
  <si>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</si>
  <si>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</si>
  <si>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</si>
  <si>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</si>
  <si>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</si>
  <si>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</si>
  <si>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</si>
  <si>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</si>
  <si>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</si>
  <si>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</si>
  <si>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</si>
  <si>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</si>
  <si>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</si>
  <si>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</si>
  <si>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</si>
  <si>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</si>
  <si>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</si>
  <si>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</si>
  <si>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</si>
  <si>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</si>
  <si>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</si>
  <si>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</si>
  <si>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</si>
  <si>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</si>
  <si>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</si>
  <si>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</si>
  <si>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</si>
  <si>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</si>
  <si>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</si>
  <si>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</si>
  <si>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</si>
  <si>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</si>
  <si>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</si>
  <si>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</si>
  <si>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</si>
  <si>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</si>
  <si>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</si>
  <si>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</si>
  <si>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</si>
  <si>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</si>
  <si>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</si>
  <si>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</si>
  <si>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</si>
  <si>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</si>
  <si>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</si>
  <si>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</si>
  <si>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</si>
  <si>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</si>
  <si>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</si>
  <si>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</si>
  <si>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</si>
  <si>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</si>
  <si>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</si>
  <si>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</si>
  <si>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</si>
  <si>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</si>
  <si>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</si>
  <si>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</si>
  <si>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</si>
  <si>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</si>
  <si>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</si>
  <si>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</si>
  <si>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</si>
  <si>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</si>
  <si>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</si>
  <si>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</si>
  <si>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</si>
  <si>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</si>
  <si>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</si>
  <si>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</si>
  <si>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</si>
  <si>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</si>
  <si>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</si>
  <si>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</si>
  <si>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</si>
  <si>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</si>
  <si>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</si>
  <si>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</si>
  <si>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</si>
  <si>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</si>
  <si>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</si>
  <si>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</si>
  <si>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</si>
  <si>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</si>
  <si>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</si>
  <si>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</si>
  <si>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</si>
  <si>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</si>
  <si>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</si>
  <si>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</si>
  <si>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</si>
  <si>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</si>
  <si>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</si>
  <si>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</si>
  <si>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</si>
  <si>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</si>
  <si>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</si>
  <si>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</si>
  <si>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</si>
  <si>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</si>
  <si>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</si>
  <si>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</si>
  <si>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</si>
  <si>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</si>
  <si>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</si>
  <si>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</si>
  <si>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</si>
  <si>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</si>
  <si>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</si>
  <si>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</si>
  <si>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</si>
  <si>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</si>
  <si>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</si>
  <si>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</si>
  <si>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</si>
  <si>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</si>
  <si>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</si>
  <si>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</si>
  <si>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</si>
  <si>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</si>
  <si>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</si>
  <si>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</si>
  <si>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</si>
  <si>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</si>
  <si>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</si>
  <si>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</si>
  <si>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</si>
  <si>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</si>
  <si>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</si>
  <si>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</si>
  <si>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</si>
  <si>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</si>
  <si>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</si>
  <si>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</si>
  <si>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</si>
  <si>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</si>
  <si>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</si>
  <si>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</si>
  <si>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</si>
  <si>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</si>
  <si>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</si>
  <si>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</si>
  <si>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</si>
  <si>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</si>
  <si>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</si>
  <si>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</si>
  <si>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</si>
  <si>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</si>
  <si>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</si>
  <si>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</si>
  <si>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</si>
  <si>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</si>
  <si>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</si>
  <si>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</si>
  <si>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</si>
  <si>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</si>
  <si>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</si>
  <si>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</si>
  <si>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</si>
  <si>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</si>
  <si>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</si>
  <si>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</si>
  <si>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</si>
  <si>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</si>
  <si>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</si>
  <si>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</si>
  <si>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</si>
  <si>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</si>
  <si>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</si>
  <si>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</si>
  <si>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</si>
  <si>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</si>
  <si>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</si>
  <si>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</si>
  <si>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</si>
  <si>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</si>
  <si>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</si>
  <si>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</si>
  <si>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</si>
  <si>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</si>
  <si>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</si>
  <si>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</si>
  <si>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</si>
  <si>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</si>
  <si>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</si>
  <si>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</si>
  <si>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</si>
  <si>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</si>
  <si>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</si>
  <si>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</si>
  <si>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</si>
  <si>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</si>
  <si>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</si>
  <si>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</si>
  <si>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</si>
  <si>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</si>
  <si>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</si>
  <si>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</si>
  <si>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</si>
  <si>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</si>
  <si>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</si>
  <si>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</si>
  <si>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</si>
  <si>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</si>
  <si>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</si>
  <si>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</si>
  <si>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</si>
  <si>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</si>
  <si>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</si>
  <si>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</si>
  <si>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</si>
  <si>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</si>
  <si>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</si>
  <si>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</si>
  <si>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</si>
  <si>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</si>
  <si>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</si>
  <si>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</si>
  <si>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</si>
  <si>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</si>
  <si>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</si>
  <si>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</si>
  <si>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</si>
  <si>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</si>
  <si>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</si>
  <si>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</si>
  <si>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</si>
  <si>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</si>
  <si>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</si>
  <si>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</si>
  <si>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</si>
  <si>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</si>
  <si>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</si>
  <si>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</si>
  <si>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</si>
  <si>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</si>
  <si>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</si>
  <si>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</si>
  <si>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</si>
  <si>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</si>
  <si>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</si>
  <si>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</si>
  <si>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</si>
  <si>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</si>
  <si>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</si>
  <si>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</si>
  <si>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</si>
  <si>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</si>
  <si>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</si>
  <si>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</si>
  <si>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</si>
  <si>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</si>
  <si>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</si>
  <si>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</si>
  <si>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</si>
  <si>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</si>
  <si>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</si>
  <si>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</si>
  <si>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</si>
  <si>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</si>
  <si>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</si>
  <si>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</si>
  <si>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</si>
  <si>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</si>
  <si>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</si>
  <si>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</si>
  <si>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</si>
  <si>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</si>
  <si>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</si>
  <si>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</si>
  <si>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</si>
  <si>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</si>
  <si>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</si>
  <si>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</si>
  <si>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</si>
  <si>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</si>
  <si>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</si>
  <si>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</si>
  <si>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</si>
  <si>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</si>
  <si>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</si>
  <si>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</si>
  <si>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</si>
  <si>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</si>
  <si>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</si>
  <si>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</si>
  <si>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</si>
  <si>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</si>
  <si>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</si>
  <si>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</si>
  <si>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</si>
  <si>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</si>
  <si>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</si>
  <si>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</si>
  <si>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</si>
  <si>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</si>
  <si>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</si>
  <si>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</si>
  <si>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</si>
  <si>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</si>
  <si>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</si>
  <si>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</si>
  <si>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</si>
  <si>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</si>
  <si>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</si>
  <si>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</si>
  <si>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</si>
  <si>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</si>
  <si>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</si>
  <si>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</si>
  <si>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</si>
  <si>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</si>
  <si>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</si>
  <si>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</si>
  <si>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</si>
  <si>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</si>
  <si>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</si>
  <si>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</si>
  <si>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</si>
  <si>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</si>
  <si>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</si>
  <si>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</si>
  <si>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</si>
  <si>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</si>
  <si>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</si>
  <si>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</si>
  <si>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</si>
  <si>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</si>
  <si>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</si>
  <si>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</si>
  <si>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</si>
  <si>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</si>
  <si>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</si>
  <si>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</si>
  <si>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</si>
  <si>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</si>
  <si>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</si>
  <si>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</si>
  <si>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</si>
  <si>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</si>
  <si>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</si>
  <si>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</si>
  <si>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</si>
  <si>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</si>
  <si>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</si>
  <si>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</si>
  <si>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</si>
  <si>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</si>
  <si>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</si>
  <si>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</si>
  <si>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</si>
  <si>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</si>
  <si>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</si>
  <si>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</si>
  <si>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</si>
  <si>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</si>
  <si>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</si>
  <si>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</si>
  <si>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</si>
  <si>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</si>
  <si>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</si>
  <si>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</si>
  <si>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</si>
  <si>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</si>
  <si>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</si>
  <si>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</si>
  <si>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</si>
  <si>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</si>
  <si>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</si>
  <si>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</si>
  <si>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</si>
  <si>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</si>
  <si>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</si>
  <si>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</si>
  <si>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</si>
  <si>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</si>
  <si>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</si>
  <si>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</si>
  <si>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</si>
  <si>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</si>
  <si>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</si>
  <si>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</si>
  <si>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</si>
  <si>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</si>
  <si>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</si>
  <si>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</si>
  <si>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</si>
  <si>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</si>
  <si>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</si>
  <si>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</si>
  <si>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</si>
  <si>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</si>
  <si>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</si>
  <si>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</si>
  <si>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</si>
  <si>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</si>
  <si>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</si>
  <si>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</si>
  <si>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</si>
  <si>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</si>
  <si>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</si>
  <si>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</si>
  <si>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</si>
  <si>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</si>
  <si>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</si>
  <si>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</si>
  <si>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</si>
  <si>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</si>
  <si>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</si>
  <si>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</si>
  <si>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</si>
  <si>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</si>
  <si>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</si>
  <si>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</si>
  <si>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</si>
  <si>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</si>
  <si>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</si>
  <si>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</si>
  <si>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</si>
  <si>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</si>
  <si>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</si>
  <si>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</si>
  <si>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</si>
  <si>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</si>
  <si>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</si>
  <si>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</si>
  <si>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</si>
  <si>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</si>
  <si>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</si>
  <si>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</si>
  <si>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</si>
  <si>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</si>
  <si>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</si>
  <si>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</si>
  <si>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</si>
  <si>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</si>
  <si>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</si>
  <si>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</si>
  <si>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</si>
  <si>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</si>
  <si>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</si>
  <si>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</si>
  <si>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</si>
  <si>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</si>
  <si>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</si>
  <si>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</si>
  <si>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</si>
  <si>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</si>
  <si>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</si>
  <si>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</si>
  <si>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</si>
  <si>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</si>
  <si>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</si>
  <si>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</si>
  <si>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</si>
  <si>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</si>
  <si>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</si>
  <si>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</si>
  <si>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</si>
  <si>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</si>
  <si>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</si>
  <si>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</si>
  <si>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</si>
  <si>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</si>
  <si>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</si>
  <si>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</si>
  <si>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</si>
  <si>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</si>
  <si>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</si>
  <si>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</si>
  <si>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</si>
  <si>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</si>
  <si>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</si>
  <si>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</si>
  <si>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</si>
  <si>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</si>
  <si>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</si>
  <si>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</si>
  <si>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</si>
  <si>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</si>
  <si>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</si>
  <si>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</si>
  <si>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</si>
  <si>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</si>
  <si>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</si>
  <si>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</si>
  <si>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</si>
  <si>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</si>
  <si>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</si>
  <si>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</si>
  <si>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</si>
  <si>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</si>
  <si>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</si>
  <si>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</si>
  <si>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</si>
  <si>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</si>
  <si>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</si>
  <si>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</si>
  <si>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</si>
  <si>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</si>
  <si>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</si>
  <si>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</si>
  <si>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</si>
  <si>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</si>
  <si>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</si>
  <si>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</si>
  <si>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</si>
  <si>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</si>
  <si>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</si>
  <si>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</si>
  <si>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</si>
  <si>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</si>
  <si>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</si>
  <si>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</si>
  <si>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</si>
  <si>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</si>
  <si>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</si>
  <si>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</si>
  <si>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</si>
  <si>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</si>
  <si>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</si>
  <si>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</si>
  <si>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</si>
  <si>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</si>
  <si>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</si>
  <si>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</si>
  <si>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</si>
  <si>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</si>
  <si>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</si>
  <si>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</si>
  <si>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</si>
  <si>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</si>
  <si>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</si>
  <si>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</si>
  <si>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</si>
  <si>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</si>
  <si>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</si>
  <si>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</si>
  <si>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</si>
  <si>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</si>
  <si>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</si>
  <si>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</si>
  <si>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</si>
  <si>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</si>
  <si>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</si>
  <si>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</si>
  <si>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</si>
  <si>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</si>
  <si>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</si>
  <si>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</si>
  <si>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</si>
  <si>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</si>
  <si>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</si>
  <si>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</si>
  <si>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</si>
  <si>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</si>
  <si>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</si>
  <si>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</si>
  <si>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</si>
  <si>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</si>
  <si>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</si>
  <si>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</si>
  <si>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</si>
  <si>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</si>
  <si>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</si>
  <si>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</si>
  <si>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</si>
  <si>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</si>
  <si>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</si>
  <si>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</si>
  <si>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</si>
  <si>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</si>
  <si>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</si>
  <si>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</si>
  <si>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</si>
  <si>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</si>
  <si>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</si>
  <si>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</si>
  <si>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</si>
  <si>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</si>
  <si>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</si>
  <si>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</si>
  <si>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</si>
  <si>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</si>
  <si>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</si>
  <si>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</si>
  <si>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</si>
  <si>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</si>
  <si>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</si>
  <si>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</si>
  <si>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</si>
  <si>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</si>
  <si>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</si>
  <si>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</si>
  <si>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</si>
  <si>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</si>
  <si>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</si>
  <si>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</si>
  <si>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</si>
  <si>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</si>
  <si>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</si>
  <si>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</si>
  <si>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</si>
  <si>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</si>
  <si>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</si>
  <si>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</si>
  <si>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</si>
  <si>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</si>
  <si>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</si>
  <si>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</si>
  <si>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</si>
  <si>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</si>
  <si>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</si>
  <si>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</si>
  <si>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</si>
  <si>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</si>
  <si>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</si>
  <si>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</si>
  <si>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</si>
  <si>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</si>
  <si>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</si>
  <si>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</si>
  <si>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</si>
  <si>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</si>
  <si>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</si>
  <si>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</si>
  <si>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</si>
  <si>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</si>
  <si>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</si>
  <si>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</si>
  <si>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</si>
  <si>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</si>
  <si>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</si>
  <si>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</si>
  <si>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</si>
  <si>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</si>
  <si>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</si>
  <si>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</si>
  <si>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</si>
  <si>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</si>
  <si>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</si>
  <si>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</si>
  <si>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</si>
  <si>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</si>
  <si>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</si>
  <si>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</si>
  <si>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</si>
  <si>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</si>
  <si>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</si>
  <si>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</si>
  <si>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</si>
  <si>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</si>
  <si>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</si>
  <si>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</si>
  <si>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</si>
  <si>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</si>
  <si>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</si>
  <si>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</si>
  <si>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</si>
  <si>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</si>
  <si>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</si>
  <si>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</si>
  <si>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</si>
  <si>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</si>
  <si>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</si>
  <si>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</si>
  <si>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</si>
  <si>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</si>
  <si>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</si>
  <si>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</si>
  <si>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</si>
  <si>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</si>
  <si>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</si>
  <si>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</si>
  <si>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</si>
  <si>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</si>
  <si>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</si>
  <si>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</si>
  <si>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</si>
  <si>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</si>
  <si>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</si>
  <si>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</si>
  <si>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</si>
  <si>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</si>
  <si>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</si>
  <si>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</si>
  <si>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</si>
  <si>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</si>
  <si>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</si>
  <si>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</si>
  <si>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</si>
  <si>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</si>
  <si>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</si>
  <si>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</si>
  <si>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</si>
  <si>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</si>
  <si>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</si>
  <si>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</si>
  <si>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</si>
  <si>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</si>
  <si>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</si>
  <si>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</si>
  <si>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</si>
  <si>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</si>
  <si>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</si>
  <si>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</si>
  <si>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</si>
  <si>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</si>
  <si>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</si>
  <si>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</si>
  <si>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</si>
  <si>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</si>
  <si>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</si>
  <si>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</si>
  <si>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</si>
  <si>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</si>
  <si>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</si>
  <si>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</si>
  <si>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</si>
  <si>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</si>
  <si>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</si>
  <si>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</si>
  <si>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</si>
  <si>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</si>
  <si>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</si>
  <si>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</si>
  <si>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</si>
  <si>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</si>
  <si>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</si>
  <si>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</si>
  <si>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</si>
  <si>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</si>
  <si>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</si>
  <si>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</si>
  <si>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</si>
  <si>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</si>
  <si>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</si>
  <si>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</si>
  <si>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</si>
  <si>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</si>
  <si>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</si>
  <si>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</si>
  <si>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</si>
  <si>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</si>
  <si>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</si>
  <si>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</si>
  <si>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</si>
  <si>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</si>
  <si>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</si>
  <si>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</si>
  <si>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</si>
  <si>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</si>
  <si>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</si>
  <si>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</si>
  <si>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</si>
  <si>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</si>
  <si>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</si>
  <si>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</si>
  <si>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</si>
  <si>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</si>
  <si>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</si>
  <si>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</si>
  <si>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</si>
  <si>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</si>
  <si>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</si>
  <si>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</si>
  <si>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</si>
  <si>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</si>
  <si>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</si>
  <si>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</si>
  <si>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</si>
  <si>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</si>
  <si>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</si>
  <si>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</si>
  <si>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</si>
  <si>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</si>
  <si>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</si>
  <si>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</si>
  <si>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</si>
  <si>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</si>
  <si>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</si>
  <si>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</si>
  <si>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</si>
  <si>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</si>
  <si>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</si>
  <si>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</si>
  <si>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</si>
  <si>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</si>
  <si>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</si>
  <si>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</si>
  <si>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</si>
  <si>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</si>
  <si>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</si>
  <si>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</si>
  <si>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</si>
  <si>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</si>
  <si>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</si>
  <si>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</si>
  <si>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</si>
  <si>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</si>
  <si>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</si>
  <si>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</si>
  <si>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</si>
  <si>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</si>
  <si>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</si>
  <si>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</si>
  <si>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</si>
  <si>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</si>
  <si>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</si>
  <si>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</si>
  <si>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</si>
  <si>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</si>
  <si>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</si>
  <si>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</si>
  <si>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</si>
  <si>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</si>
  <si>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</si>
  <si>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</si>
  <si>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</si>
  <si>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</si>
  <si>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</si>
  <si>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</si>
  <si>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</si>
  <si>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</si>
  <si>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</si>
  <si>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</si>
  <si>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</si>
  <si>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</si>
  <si>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</si>
  <si>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</si>
  <si>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</si>
  <si>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</si>
  <si>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</si>
  <si>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</si>
  <si>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</si>
  <si>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</si>
  <si>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</si>
  <si>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</si>
  <si>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</si>
  <si>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</si>
  <si>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</si>
  <si>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</si>
  <si>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</si>
  <si>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</si>
  <si>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</si>
  <si>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</si>
  <si>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</si>
  <si>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</si>
  <si>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</si>
  <si>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</si>
  <si>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</si>
  <si>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</si>
  <si>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</si>
  <si>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</si>
  <si>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</si>
  <si>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</si>
  <si>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</si>
  <si>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</si>
  <si>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</si>
  <si>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</si>
  <si>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</si>
  <si>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</si>
  <si>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</si>
  <si>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</si>
  <si>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</si>
  <si>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</si>
  <si>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</si>
  <si>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</si>
  <si>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</si>
  <si>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</si>
  <si>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</si>
  <si>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</si>
  <si>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</si>
  <si>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</si>
  <si>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</si>
  <si>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</si>
  <si>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</si>
  <si>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</si>
  <si>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</si>
  <si>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</si>
  <si>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</si>
  <si>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</si>
  <si>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</si>
  <si>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</si>
  <si>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</si>
  <si>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</si>
  <si>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</si>
  <si>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</si>
  <si>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</si>
  <si>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</si>
  <si>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</si>
  <si>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</si>
  <si>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</si>
  <si>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</si>
  <si>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</si>
  <si>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</si>
  <si>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</si>
  <si>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</si>
  <si>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</si>
  <si>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</si>
  <si>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</si>
  <si>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</si>
  <si>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</si>
  <si>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</si>
  <si>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</si>
  <si>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</si>
  <si>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</si>
  <si>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</si>
  <si>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</si>
  <si>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</si>
  <si>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</si>
  <si>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</si>
  <si>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</si>
  <si>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</si>
  <si>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</si>
  <si>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</si>
  <si>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</si>
  <si>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</si>
  <si>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</si>
  <si>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</si>
  <si>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</si>
  <si>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</si>
  <si>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</si>
  <si>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</si>
  <si>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</si>
  <si>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</si>
  <si>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</si>
  <si>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</si>
  <si>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</si>
  <si>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</si>
  <si>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</si>
  <si>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</si>
  <si>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</si>
  <si>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</si>
  <si>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</si>
  <si>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</si>
  <si>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</si>
  <si>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</si>
  <si>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</si>
  <si>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</si>
  <si>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</si>
  <si>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</si>
  <si>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</si>
  <si>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</si>
  <si>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</si>
  <si>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</si>
  <si>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</si>
  <si>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</si>
  <si>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</si>
  <si>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</si>
  <si>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</si>
  <si>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</si>
  <si>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</si>
  <si>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</si>
  <si>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</si>
  <si>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</si>
  <si>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</si>
  <si>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</si>
  <si>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</si>
  <si>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</si>
  <si>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</si>
  <si>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</si>
  <si>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</si>
  <si>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</si>
  <si>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</si>
  <si>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</si>
  <si>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</si>
  <si>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</si>
  <si>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</si>
  <si>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</si>
  <si>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</si>
  <si>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</si>
  <si>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</si>
  <si>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</si>
  <si>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</si>
  <si>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</si>
  <si>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</si>
  <si>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</si>
  <si>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</si>
  <si>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</si>
  <si>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</si>
  <si>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</si>
  <si>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</si>
  <si>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</si>
  <si>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</si>
  <si>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</si>
  <si>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</si>
  <si>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</si>
  <si>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</si>
  <si>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</si>
  <si>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</si>
  <si>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</si>
  <si>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</si>
  <si>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</si>
  <si>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</si>
  <si>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</si>
  <si>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</si>
  <si>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</si>
  <si>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</si>
  <si>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</si>
  <si>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</si>
  <si>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</si>
  <si>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</si>
  <si>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</si>
  <si>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</si>
  <si>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</si>
  <si>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</si>
  <si>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</si>
  <si>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</si>
  <si>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</si>
  <si>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</si>
  <si>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</si>
  <si>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</si>
  <si>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</si>
  <si>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</si>
  <si>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</si>
  <si>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</si>
  <si>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</si>
  <si>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</si>
  <si>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</si>
  <si>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</si>
  <si>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</si>
  <si>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</si>
  <si>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</si>
  <si>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</si>
  <si>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</si>
  <si>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</si>
  <si>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</si>
  <si>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</si>
  <si>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</si>
  <si>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</si>
  <si>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</si>
  <si>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</si>
  <si>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</si>
  <si>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</si>
  <si>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</si>
  <si>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</si>
  <si>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</si>
  <si>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</si>
  <si>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</si>
  <si>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</si>
  <si>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</si>
  <si>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</si>
  <si>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</si>
  <si>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</si>
  <si>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</si>
  <si>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</si>
  <si>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</si>
  <si>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</si>
  <si>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</si>
  <si>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</si>
  <si>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</si>
  <si>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</si>
  <si>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</si>
  <si>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</si>
  <si>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</si>
  <si>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</si>
  <si>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</si>
  <si>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</si>
  <si>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</si>
  <si>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</si>
  <si>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</si>
  <si>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</si>
  <si>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</si>
  <si>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</si>
  <si>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</si>
  <si>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</si>
  <si>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</si>
  <si>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</si>
  <si>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</si>
  <si>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</si>
  <si>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</si>
  <si>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</si>
  <si>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</si>
  <si>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</si>
  <si>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</si>
  <si>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</si>
  <si>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</si>
  <si>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</si>
  <si>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</si>
  <si>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</si>
  <si>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</si>
  <si>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</si>
  <si>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</si>
  <si>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</si>
  <si>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</si>
  <si>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</si>
  <si>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</si>
  <si>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</si>
  <si>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</si>
  <si>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</si>
  <si>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</si>
  <si>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</si>
  <si>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</si>
  <si>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</si>
  <si>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</si>
  <si>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</si>
  <si>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</si>
  <si>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</si>
  <si>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</si>
  <si>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</si>
  <si>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</si>
  <si>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</si>
  <si>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</si>
  <si>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</si>
  <si>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</si>
  <si>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</si>
  <si>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</si>
  <si>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</si>
  <si>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</si>
  <si>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</si>
  <si>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</si>
  <si>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</si>
  <si>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</si>
  <si>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</si>
  <si>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</si>
  <si>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</si>
  <si>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</si>
  <si>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</si>
  <si>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</si>
  <si>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</si>
  <si>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</si>
  <si>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</si>
  <si>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</si>
  <si>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</si>
  <si>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</si>
  <si>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</si>
  <si>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</si>
  <si>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</si>
  <si>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</si>
  <si>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</si>
  <si>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</si>
  <si>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</si>
  <si>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</si>
  <si>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</si>
  <si>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</si>
  <si>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</si>
  <si>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</si>
  <si>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</si>
  <si>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</si>
  <si>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</si>
  <si>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</si>
  <si>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</si>
  <si>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</si>
  <si>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</si>
  <si>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</si>
  <si>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</si>
  <si>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</si>
  <si>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</si>
  <si>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</si>
  <si>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</si>
  <si>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</si>
  <si>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</si>
  <si>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</si>
  <si>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</si>
  <si>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</si>
  <si>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</si>
  <si>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</si>
  <si>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</si>
  <si>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</si>
  <si>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</si>
  <si>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</si>
  <si>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</si>
  <si>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</si>
  <si>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</si>
  <si>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</si>
  <si>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</si>
  <si>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</si>
  <si>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</si>
  <si>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</si>
  <si>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</si>
  <si>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</si>
  <si>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</si>
  <si>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</si>
  <si>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</si>
  <si>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</si>
  <si>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</si>
  <si>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</si>
  <si>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</si>
  <si>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</si>
  <si>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</si>
  <si>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</si>
  <si>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</si>
  <si>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</si>
  <si>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</si>
  <si>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</si>
  <si>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</si>
  <si>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</si>
  <si>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</si>
  <si>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</si>
  <si>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</si>
  <si>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</si>
  <si>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</si>
  <si>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</si>
  <si>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</si>
  <si>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</si>
  <si>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</si>
  <si>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</si>
  <si>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</si>
  <si>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</si>
  <si>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</si>
  <si>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</si>
  <si>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</si>
  <si>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</si>
  <si>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</si>
  <si>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</si>
  <si>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</si>
  <si>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</si>
  <si>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</si>
  <si>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</si>
  <si>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</si>
  <si>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</si>
  <si>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</si>
  <si>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</si>
  <si>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</si>
  <si>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</si>
  <si>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</si>
  <si>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</si>
  <si>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</si>
  <si>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</si>
  <si>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</si>
  <si>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</si>
  <si>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</si>
  <si>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</si>
  <si>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</si>
  <si>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</si>
  <si>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</si>
  <si>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</si>
  <si>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</si>
  <si>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</si>
  <si>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</si>
  <si>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</si>
  <si>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</si>
  <si>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</si>
  <si>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</si>
  <si>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</si>
  <si>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</si>
  <si>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</si>
  <si>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</si>
  <si>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</si>
  <si>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</si>
  <si>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</si>
  <si>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</si>
  <si>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</si>
  <si>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</si>
  <si>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</si>
  <si>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</si>
  <si>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</si>
  <si>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</si>
  <si>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</si>
  <si>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</si>
  <si>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</si>
  <si>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</si>
  <si>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</si>
  <si>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</si>
  <si>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</si>
  <si>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</si>
  <si>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</si>
  <si>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</si>
  <si>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</si>
  <si>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</si>
  <si>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</si>
  <si>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</si>
  <si>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</si>
  <si>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</si>
  <si>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</si>
  <si>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</si>
  <si>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</si>
  <si>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</si>
  <si>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</si>
  <si>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</si>
  <si>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</si>
  <si>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</si>
  <si>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</si>
  <si>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</si>
  <si>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</si>
  <si>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</si>
  <si>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</si>
  <si>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</si>
  <si>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</si>
  <si>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</si>
  <si>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</si>
  <si>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</si>
  <si>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</si>
  <si>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</si>
  <si>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</si>
  <si>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</si>
  <si>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</si>
  <si>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</si>
  <si>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</si>
  <si>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</si>
  <si>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</si>
  <si>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</si>
  <si>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</si>
  <si>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</si>
  <si>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</si>
  <si>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</si>
  <si>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</si>
  <si>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</si>
  <si>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</si>
  <si>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</si>
  <si>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</si>
  <si>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</si>
  <si>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</si>
  <si>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</si>
  <si>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</si>
  <si>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</si>
  <si>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</si>
  <si>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</si>
  <si>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</si>
  <si>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</si>
  <si>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</si>
  <si>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</si>
  <si>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</si>
  <si>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</si>
  <si>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</si>
  <si>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</si>
  <si>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</si>
  <si>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</si>
  <si>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</si>
  <si>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</si>
  <si>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</si>
  <si>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</si>
  <si>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</si>
  <si>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</si>
  <si>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</si>
  <si>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</si>
  <si>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</si>
  <si>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</si>
  <si>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</si>
  <si>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</si>
  <si>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</si>
  <si>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</si>
  <si>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</si>
  <si>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</si>
  <si>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</si>
  <si>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</si>
  <si>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</si>
  <si>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</si>
  <si>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</si>
  <si>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</si>
  <si>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</si>
  <si>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</si>
  <si>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</si>
  <si>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</si>
  <si>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</si>
  <si>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</si>
  <si>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</si>
  <si>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</si>
  <si>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</si>
  <si>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</si>
  <si>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</si>
  <si>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</si>
  <si>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</si>
  <si>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</si>
  <si>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</si>
  <si>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</si>
  <si>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</si>
  <si>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</si>
  <si>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</si>
  <si>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</si>
  <si>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</si>
  <si>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</si>
  <si>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</si>
  <si>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</si>
  <si>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</si>
  <si>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</si>
  <si>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</si>
  <si>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</si>
  <si>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</si>
  <si>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</si>
  <si>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</si>
  <si>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</si>
  <si>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</si>
  <si>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</si>
  <si>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</si>
  <si>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</si>
  <si>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</si>
  <si>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</si>
  <si>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</si>
  <si>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</si>
  <si>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</si>
  <si>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</si>
  <si>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</si>
  <si>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</si>
  <si>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</si>
  <si>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</si>
  <si>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</si>
  <si>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</si>
  <si>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</si>
  <si>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</si>
  <si>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</si>
  <si>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</si>
  <si>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</si>
  <si>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</si>
  <si>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</si>
  <si>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</si>
  <si>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</si>
  <si>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</si>
  <si>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</si>
  <si>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</si>
  <si>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</si>
  <si>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</si>
  <si>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</si>
  <si>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</si>
  <si>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</si>
  <si>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</si>
  <si>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</si>
  <si>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</si>
  <si>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</si>
  <si>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</si>
  <si>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</si>
  <si>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</si>
  <si>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</si>
  <si>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</si>
  <si>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</si>
  <si>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</si>
  <si>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</si>
  <si>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</si>
  <si>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</si>
  <si>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</si>
  <si>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</si>
  <si>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</si>
  <si>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</si>
  <si>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</si>
  <si>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</si>
  <si>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</si>
  <si>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</si>
  <si>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</si>
  <si>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</si>
  <si>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PCM-20251001-00001176
</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</si>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</sst>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268.60006157407042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14.979077430558391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45931.548487499997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45931.548487499997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45931.548487499997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45931.548487499997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45931.548487499997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45931.548487499997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45931.548487499997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45931.548487499997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45931.548487499997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45931.548487499997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45931.548487499997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45931.548487499997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45931.548487499997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45931.548487499997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45931.548487499997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45931.548487499997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45931.548487499997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45931.548487499997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45931.548487499997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45931.548487499997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45931.548487499997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45931.548487499997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45931.548487499997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45931.548487499997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45931.548487499997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45931.548487499997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45931.548487499997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45931.548487499997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45931.548487499997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45931.548487499997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45931.548487499997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45931.548487499997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45931.548487499997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45931.548487499997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45931.548487499997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45931.548487499997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45931.548487499997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45931.548487499997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45931.548487499997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45931.548487499997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45931.548487499997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45931.548487499997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45931.548487499997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45931.548487499997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45931.548487499997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45931.548487499997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45931.548487499997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45931.548487499997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45931.548487499997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45931.548487499997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45931.548487499997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45931.548487499997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45931.548487499997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45931.548487499997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45931.548487499997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45931.548487499997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45931.548487499997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45931.548487499997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45931.548487499997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45931.548487499997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45931.548487499997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45931.548487499997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45931.548487499997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45931.548487499997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45931.548487499997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45931.548487499997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45931.548487499997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45931.548487499997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45931.548487499997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45931.548487499997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45931.548487499997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45931.548487499997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45931.548487499997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45931.548487499997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45931.548487499997</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0439A582-FEAC-469C-A0C5-E3A408BA73A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I9" sqref="I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239.89670474536979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124.82140381944919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106.54864918981912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8.3229200231508003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39057</v>
      </c>
      <c r="E7" s="131" t="s">
        <v>38964</v>
      </c>
      <c r="F7" s="132">
        <v>45931.518229166664</v>
      </c>
      <c r="G7" s="133">
        <f ca="1">IFERROR(NOW()-F7,"-")</f>
        <v>3.0257986116339453E-2</v>
      </c>
      <c r="H7" s="132">
        <v>45931.512245370373</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39059</v>
      </c>
      <c r="B8" s="18" t="str">
        <f>IFERROR(VLOOKUP(D8,DB!A:K,11,0),"")</f>
        <v>R2</v>
      </c>
      <c r="C8" s="18">
        <v>1</v>
      </c>
      <c r="D8" s="18" t="s">
        <v>15006</v>
      </c>
      <c r="E8" s="131" t="s">
        <v>38964</v>
      </c>
      <c r="F8" s="132">
        <v>45931.52621527778</v>
      </c>
      <c r="G8" s="133">
        <f ca="1">IFERROR(NOW()-F8,"-")</f>
        <v>2.2271875001024455E-2</v>
      </c>
      <c r="H8" s="132">
        <v>45931.520173611112</v>
      </c>
      <c r="I8" s="18" t="str">
        <f>IFERROR(VLOOKUP(D8,DB!A:F,6,0),"")</f>
        <v>SCECO</v>
      </c>
      <c r="J8" s="18" t="str">
        <f>IFERROR(VLOOKUP(D8,DB!A:G,7,0),"")</f>
        <v>Vandalized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45931.548487152781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45931.548487152781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45931.548487152781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45931.548487152781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45931.548487152781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45931.548487152781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45931.548487152781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45931.548487152781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45931.548487499997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45931.548487499997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45931.548487499997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45931.548487499997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45931.548487499997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45931.548487499997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45931.548487499997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45931.548487499997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45931.548487499997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45931.548487499997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45931.548487499997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45931.548487499997</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45931.548487152781</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45931.548487152781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45931.548487152781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45931.548487152781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45931.548487499997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45931.548487499997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45931.548487499997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45931.548487499997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45931.548487499997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45931.548487499997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45931.548487499997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45931.548487499997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45931.548487499997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45931.548487499997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45931.548487499997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45931.548487499997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45931.548487499997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45931.548487499997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45931.548487499997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45931.548487499997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45931.548487499997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45931.548487499997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45931.548487499997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45931.548487499997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45931.548487499997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45931.548487499997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45931.548487499997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45931.548487499997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45931.548487499997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45931.548487499997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45931.548487499997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45931.548487499997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45931.548487499997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45931.548487499997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45931.548487499997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45931.548487499997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45931.548487499997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45931.548487499997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45931.548487499997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45931.548487499997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45931.548487499997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45931.548487499997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45931.548487499997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45931.548487499997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45931.548487499997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45931.548487499997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45931.548487499997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45931.548487499997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45931.548487499997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45931.548487499997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45931.548487499997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45931.548487499997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45931.548487499997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45931.548487499997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45931.548487499997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45931.548487499997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45931.548487499997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45931.548487499997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45931.548487499997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45931.548487499997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45931.548487499997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45931.548487499997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45931.548487499997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45931.548487499997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45931.548487499997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45931.548487499997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45931.548487499997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45931.548487499997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45931.548487499997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45931.548487499997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45931.548487499997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45931.548487499997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45931.548487499997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45931.548487499997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45931.548487499997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45931.548487499997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45931.548487499997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45931.548487499997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45931.548487499997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45931.548487499997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45931.548487499997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45931.548487499997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45931.548487499997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45931.548487499997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45931.548487499997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45931.548487499997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45931.548487499997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45931.548487499997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45931.548487499997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45931.548487499997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45931.548487499997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45931.548487499997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45931.548487499997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45931.548487499997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45931.548487499997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45931.548487499997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45931.548487499997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45931.548487499997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45931.548487499997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45931.548487499997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45931.548487499997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45931.548487499997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45931.548487499997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45931.548487499997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45931.548487499997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45931.548487499997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45931.548487499997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45931.548487499997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45931.548487499997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45931.548487499997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45931.548487499997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45931.548487499997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45931.548487499997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45931.548487499997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45931.548487499997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45931.548487499997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45931.548487499997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45931.548487499997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45931.548487499997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45931.548487499997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45931.548487499997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45931.548487499997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45931.548487499997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45931.548487499997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45931.548487499997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45931.548487499997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45931.548487499997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45931.548487499997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45931.548487499997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45931.548487499997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45931.548487499997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45931.548487499997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45931.548487499997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45931.548487499997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45931.548487499997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45931.548487499997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45931.548487499997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45931.548487499997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45931.548487499997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45931.548487499997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45931.548487499997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45931.548487499997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45931.548487499997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45931.548487499997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45931.548487499997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45931.548487499997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45931.548487499997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45931.548487499997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45931.548487499997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45931.548487499997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45931.548487499997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45931.548487499997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45931.548487499997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45931.548487499997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45931.548487499997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45931.548487499997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45931.548487499997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45931.548487499997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45931.548487499997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45931.548487499997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45931.548487499997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45931.548487499997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45931.548487499997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45931.548487499997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45931.548487499997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45931.548487499997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45931.548487499997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45931.548487499997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45931.548487499997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45931.548487499997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45931.548487499997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45931.548487499997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45931.548487499997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45931.548487499997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45931.548487499997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45931.548487499997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45931.548487499997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45931.548487499997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45931.548487499997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45931.548487499997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45931.548487499997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45931.548487499997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45931.548487499997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45931.548487499997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45931.548487499997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45931.548487499997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45931.548487499997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45931.548487499997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45931.548487499997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45931.548487499997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45931.548487499997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45931.548487499997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45931.548487499997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45931.548487499997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45931.548487499997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45931.548487499997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45931.548487499997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45931.548487499997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45931.548487499997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45931.548487499997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45931.548487499997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45931.548487499997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45931.548487499997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45931.548487499997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45931.548487499997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45931.548487499997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45931.548487499997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45931.548487499997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45931.548487499997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45931.548487499997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45931.548487499997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45931.548487499997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45931.548487499997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45931.548487499997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45931.548487499997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45931.548487499997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45931.548487499997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45931.548487499997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45931.548487499997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45931.548487499997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45931.548487499997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45931.548487499997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45931.548487499997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45931.548487499997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45931.548487499997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45931.548487499997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45931.548487499997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45931.548487499997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45931.548487499997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45931.548487499997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45931.548487499997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45931.548487499997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45931.548487499997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45931.548487499997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45931.548487499997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45931.548487499997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45931.548487499997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45931.548487499997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45931.548487499997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45931.548487499997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45931.548487499997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45931.548487499997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45931.548487499997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45931.548487499997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45931.548487499997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45931.548487499997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45931.548487499997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45931.548487499997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45931.548487499997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45931.548487499997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45931.548487499997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45931.548487499997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45931.548487499997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45931.548487499997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45931.548487499997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45931.548487499997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45931.548487499997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45931.548487499997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45931.548487499997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45931.548487499997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45931.548487499997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45931.548487499997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45931.548487499997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45931.548487499997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45931.548487499997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45931.548487499997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45931.548487499997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45931.548487499997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45931.548487499997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45931.548487499997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45931.548487499997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45931.548487499997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45931.548487499997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45931.548487499997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45931.548487499997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45931.548487499997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45931.548487499997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45931.548487499997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45931.548487499997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45931.548487499997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45931.548487499997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45931.548487499997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45931.548487499997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45931.548487499997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45931.548487499997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45931.548487499997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45931.548487499997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45931.548487499997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45931.548487499997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45931.548487499997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45931.548487499997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45931.548487499997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45931.548487499997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45931.548487499997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45931.548487499997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45931.548487499997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45931.548487499997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45931.548487499997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45931.548487499997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45931.548487499997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45931.548487499997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45931.548487499997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45931.548487499997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45931.548487499997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45931.548487499997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45931.548487499997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45931.548487499997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45931.548487499997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45931.548487499997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45931.548487499997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45931.548487499997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45931.548487499997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45931.548487499997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45931.548487499997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45931.548487499997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45931.548487499997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45931.548487499997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45931.548487499997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45931.548487499997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45931.548487499997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45931.548487499997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45931.548487499997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45931.548487499997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45931.548487499997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45931.548487499997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45931.548487499997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45931.548487499997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45931.548487499997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45931.548487499997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45931.548487499997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45931.548487499997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45931.548487499997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45931.548487499997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45931.548487499997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45931.548487499997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45931.548487499997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45931.548487499997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45931.548487499997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45931.548487499997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45931.548487499997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45931.548487499997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45931.548487499997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45931.548487499997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45931.548487499997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45931.548487499997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45931.548487499997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45931.548487499997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45931.548487499997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45931.548487499997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45931.548487499997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45931.548487499997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45931.548487499997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45931.548487499997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45931.548487499997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45931.548487499997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45931.548487499997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45931.548487499997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45931.548487499997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45931.548487499997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45931.548487499997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45931.548487499997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45931.548487499997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45931.548487499997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45931.548487499997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45931.548487499997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45931.548487499997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45931.548487499997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45931.548487499997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45931.548487499997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45931.548487499997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45931.548487499997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45931.548487499997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45931.548487499997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45931.548487499997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45931.548487499997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45931.548487499997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45931.548487499997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45931.548487499997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45931.548487499997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45931.548487499997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45931.548487499997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45931.548487499997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45931.548487499997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45931.548487499997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45931.548487499997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45931.548487499997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45931.548487499997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45931.548487499997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45931.548487499997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45931.548487499997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45931.548487499997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45931.548487499997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45931.548487499997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45931.548487499997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45931.548487499997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45931.548487499997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45931.548487499997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45931.548487499997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45931.548487499997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45931.548487499997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45931.548487499997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45931.548487499997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45931.548487499997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45931.548487499997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45931.548487499997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45931.548487499997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45931.548487499997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45931.548487499997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45931.548487499997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45931.548487499997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45931.548487499997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45931.548487499997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45931.548487499997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45931.548487499997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45931.548487499997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45931.548487499997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45931.548487499997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45931.548487499997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45931.548487499997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45931.548487499997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45931.548487499997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45931.548487499997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45931.548487499997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45931.548487499997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45931.548487499997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45931.548487499997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45931.548487499997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45931.548487499997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45931.548487499997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45931.548487499997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45931.548487499997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45931.548487499997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45931.548487499997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45931.548487499997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45931.548487499997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45931.548487499997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45931.548487499997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45931.548487499997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45931.548487499997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45931.548487499997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45931.548487499997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45931.548487499997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45931.548487499997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45931.548487499997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45931.548487499997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45931.548487499997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45931.548487499997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45931.548487499997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45931.548487499997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45931.548487499997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45931.548487499997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45931.548487499997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45931.548487499997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45931.548487499997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45931.548487499997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45931.548487499997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45931.548487499997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45931.548487499997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45931.548487499997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45931.548487499997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45931.548487499997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45931.548487499997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45931.548487499997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45931.548487499997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45931.548487499997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45931.548487499997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45931.548487499997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45931.548487499997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45931.548487499997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45931.548487499997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45931.548487499997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45931.548487499997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45931.548487499997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45931.548487499997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45931.548487499997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45931.548487499997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45931.548487499997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45931.548487499997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45931.548487499997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45931.548487499997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45931.548487499997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45931.548487499997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45931.548487499997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45931.548487499997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45931.548487499997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45931.548487499997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45931.548487499997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45931.548487499997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45931.548487499997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45931.548487499997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45931.548487499997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45931.548487499997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45931.548487499997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45931.548487499997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45931.548487499997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45931.548487499997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45931.548487499997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45931.548487499997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45931.548487499997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45931.548487499997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45931.548487499997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45931.548487499997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45931.548487499997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45931.548487499997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45931.548487499997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45931.548487499997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45931.548487499997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45931.548487499997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45931.548487499997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45931.548487499997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45931.548487499997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45931.548487499997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45931.548487499997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45931.548487499997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45931.548487499997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45931.548487499997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45931.548487499997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45931.548487499997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45931.548487499997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45931.548487499997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45931.548487499997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45931.548487499997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45931.548487499997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45931.548487499997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45931.548487499997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45931.548487499997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45931.548487499997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45931.548487499997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45931.548487499997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45931.548487499997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45931.548487499997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45931.548487499997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45931.548487499997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45931.548487499997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45931.548487499997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45931.548487499997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45931.548487499997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45931.548487499997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45931.548487499997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45931.548487499997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45931.548487499997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45931.548487499997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45931.548487499997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45931.548487499997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45931.548487499997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45931.548487499997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45931.548487499997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45931.548487499997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45931.548487499997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45931.548487499997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45931.548487499997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45931.548487499997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45931.548487499997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45931.548487499997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45931.548487499997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45931.548487499997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45931.548487499997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45931.548487499997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45931.548487499997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45931.548487499997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45931.548487499997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45931.548487499997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45931.548487499997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45931.548487499997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45931.548487499997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45931.548487499997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45931.548487499997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45931.548487499997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45931.548487499997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45931.548487499997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45931.548487499997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45931.548487499997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45931.548487499997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45931.548487499997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45931.548487499997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45931.548487499997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45931.548487499997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45931.548487499997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45931.548487499997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45931.548487499997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45931.548487499997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45931.548487499997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45931.548487499997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45931.548487499997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45931.548487499997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45931.548487499997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45931.548487499997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45931.548487499997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45931.548487499997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45931.548487499997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45931.548487499997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45931.548487499997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45931.548487499997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45931.548487499997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45931.548487499997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45931.548487499997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45931.548487499997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45931.548487499997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45931.548487499997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45931.548487499997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45931.548487499997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45931.548487499997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45931.548487499997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45931.548487499997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45931.548487499997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45931.548487499997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45931.548487499997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45931.548487499997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45931.548487499997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45931.548487499997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45931.548487499997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45931.548487499997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45931.548487499997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45931.548487499997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45931.548487499997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45931.548487499997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45931.548487499997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45931.548487499997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45931.548487499997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45931.548487499997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45931.548487499997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45931.548487499997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45931.548487499997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45931.548487499997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45931.548487499997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45931.548487499997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45931.548487499997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45931.548487499997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45931.548487499997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45931.548487499997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45931.548487499997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45931.548487499997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45931.548487499997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45931.548487499997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45931.548487499997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45931.548487499997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45931.548487499997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45931.548487499997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45931.548487499997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45931.548487499997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45931.548487499997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45931.548487499997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45931.548487499997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45931.548487499997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45931.548487499997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45931.548487499997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45931.548487499997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45931.548487499997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45931.548487499997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45931.548487499997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45931.548487499997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45931.548487499997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45931.548487499997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45931.548487499997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45931.548487499997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45931.548487499997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45931.548487499997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45931.548487499997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45931.548487499997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45931.548487499997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45931.548487499997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45931.548487499997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45931.548487499997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45931.548487499997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45931.548487499997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45931.548487499997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45931.548487499997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45931.548487499997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45931.548487499997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45931.548487499997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45931.548487499997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45931.548487499997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45931.548487499997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45931.548487499997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45931.548487499997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45931.548487499997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45931.548487499997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45931.548487499997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45931.548487499997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45931.548487499997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45931.548487499997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45931.548487499997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45931.548487499997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45931.548487499997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45931.548487499997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45931.548487499997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45931.548487499997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45931.548487499997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45931.548487499997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45931.548487499997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45931.548487499997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45931.548487499997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45931.548487499997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45931.548487499997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45931.548487499997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45931.548487499997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45931.548487499997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45931.548487499997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45931.548487499997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45931.548487499997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45931.548487499997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45931.548487499997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45931.548487499997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45931.548487499997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45931.548487499997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45931.548487499997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45931.548487499997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45931.548487499997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45931.548487499997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45931.548487499997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45931.548487499997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45931.548487499997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45931.548487499997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45931.548487499997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45931.548487499997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45931.548487499997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45931.548487499997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45931.548487499997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45931.548487499997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45931.548487499997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45931.548487499997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45931.548487499997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45931.548487499997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45931.548487499997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45931.548487499997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45931.548487499997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45931.548487499997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45931.548487499997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45931.548487499997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45931.548487499997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45931.548487499997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45931.548487499997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45931.548487499997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45931.548487499997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45931.548487499997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45931.548487499997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45931.548487499997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45931.548487499997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45931.548487499997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45931.548487499997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45931.548487499997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45931.548487499997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45931.548487499997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45931.548487499997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45931.548487499997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45931.548487499997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45931.548487499997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45931.548487499997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45931.548487499997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45931.548487499997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45931.548487499997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45931.548487499997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45931.548487499997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45931.548487499997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45931.548487499997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45931.548487499997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45931.548487499997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45931.548487499997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45931.548487499997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45931.548487499997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45931.548487499997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45931.548487499997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45931.548487499997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45931.548487499997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45931.548487499997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45931.548487499997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45931.548487499997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45931.548487499997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45931.548487499997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45931.548487499997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45931.548487499997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45931.548487499997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45931.548487499997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45931.548487499997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45931.548487499997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45931.548487499997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45931.548487499997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45931.548487499997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45931.548487499997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45931.548487499997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45931.548487499997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45931.548487499997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45931.548487499997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45931.548487499997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45931.548487499997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45931.548487499997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45931.548487499997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45931.548487499997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45931.548487499997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45931.548487499997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45931.548487499997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45931.548487499997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45931.548487499997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45931.548487499997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45931.548487499997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45931.548487499997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45931.548487499997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45931.548487499997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45931.548487499997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45931.548487499997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45931.548487499997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45931.548487499997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45931.548487499997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45931.548487499997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45931.548487499997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45931.548487499997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45931.548487499997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45931.548487499997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45931.548487499997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45931.548487499997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45931.548487499997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45931.548487499997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45931.548487499997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45931.548487499997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45931.548487499997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45931.548487499997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45931.548487499997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45931.548487499997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45931.548487499997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45931.548487499997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45931.548487499997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45931.548487499997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45931.548487499997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45931.548487499997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45931.548487499997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45931.548487499997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45931.548487499997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45931.548487499997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45931.548487499997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45931.548487499997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45931.548487499997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45931.548487499997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45931.548487499997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45931.548487499997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45931.548487499997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45931.548487499997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45931.548487499997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45931.548487499997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45931.548487499997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45931.548487499997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45931.548487499997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45931.548487499997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45931.548487499997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45931.548487499997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45931.548487499997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45931.548487499997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45931.548487499997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45931.548487499997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45931.548487499997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45931.548487499997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45931.548487499997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45931.548487499997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45931.548487499997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45931.548487499997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45931.548487499997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45931.548487499997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45931.548487499997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45931.548487499997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45931.548487499997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45931.548487499997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45931.548487499997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45931.548487499997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45931.548487499997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45931.548487499997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45931.548487499997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45931.548487499997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45931.548487499997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45931.548487499997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45931.548487499997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45931.548487499997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45931.548487499997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45931.548487499997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45931.548487499997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45931.548487499997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45931.548487499997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45931.548487499997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45931.548487499997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45931.548487499997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45931.548487499997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45931.548487499997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45931.548487499997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45931.548487499997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45931.548487499997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45931.548487499997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45931.548487499997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45931.548487499997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45931.548487499997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45931.548487499997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45931.548487499997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45931.548487499997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45931.548487499997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45931.548487499997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45931.548487499997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45931.548487499997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45931.548487499997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45931.548487499997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45931.548487499997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45931.548487499997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45931.548487499997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45931.548487499997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45931.548487499997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45931.548487499997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45931.548487499997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45931.548487499997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45931.548487499997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45931.548487499997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45931.548487499997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45931.548487499997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45931.548487499997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45931.548487499997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45931.548487499997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45931.548487499997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45931.548487499997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45931.548487499997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45931.548487499997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45931.548487499997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45931.548487499997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45931.548487499997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45931.548487499997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45931.548487499997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45931.548487499997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45931.548487499997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45931.548487499997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45931.548487499997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45931.548487499997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45931.548487499997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45931.548487499997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45931.548487499997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45931.548487499997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45931.548487499997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45931.548487499997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45931.548487499997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45931.548487499997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45931.548487499997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45931.548487499997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45931.548487499997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45931.548487499997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45931.548487499997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45931.548487499997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45931.548487499997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45931.548487499997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45931.548487499997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45931.548487499997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45931.548487499997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45931.548487499997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45931.548487499997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45931.548487499997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45931.548487499997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45931.548487499997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45931.548487499997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45931.548487499997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45931.548487499997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45931.548487499997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45931.548487499997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45931.548487499997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45931.548487499997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45931.548487499997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45931.548487499997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45931.548487499997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45931.548487499997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45931.548487499997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45931.548487499997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45931.548487499997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45931.548487499997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45931.548487499997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45931.548487499997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45931.548487499997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45931.548487499997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45931.548487499997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45931.548487499997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45931.548487499997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45931.548487499997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45931.548487499997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45931.548487499997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45931.548487499997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45931.548487499997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45931.548487499997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45931.548487499997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45931.548487499997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45931.548487499997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45931.548487499997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45931.548487499997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45931.548487499997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45931.548487499997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45931.548487499997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45931.548487499997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45931.548487499997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45931.548487499997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45931.548487499997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45931.548487499997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45931.548487499997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45931.548487499997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45931.548487499997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45931.548487499997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45931.548487499997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45931.548487499997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45931.548487499997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45931.548487499997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45931.548487499997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45931.548487499997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45931.548487499997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45931.548487499997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45931.548487499997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45931.548487499997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45931.548487499997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45931.548487499997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45931.548487499997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45931.548487499997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45931.548487499997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45931.548487499997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45931.548487499997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45931.548487499997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45931.548487499997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45931.548487499997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45931.548487499997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45931.548487499997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45931.548487499997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45931.548487499997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45931.548487499997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45931.548487499997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45931.548487499997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45931.548487499997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45931.548487499997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45931.548487499997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45931.548487499997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45931.548487499997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45931.548487499997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45931.548487499997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45931.548487499997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45931.548487499997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45931.548487499997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45931.548487499997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45931.548487499997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45931.548487499997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45931.548487499997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45931.548487499997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45931.548487499997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45931.548487499997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45931.548487499997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45931.548487499997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45931.548487499997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45931.548487499997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45931.548487499997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45931.548487499997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45931.548487499997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45931.548487499997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45931.548487499997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45931.548487499997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45931.548487499997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45931.548487499997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45931.548487499997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45931.548487499997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45931.548487499997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45931.548487499997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45931.548487499997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45931.548487499997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45931.548487499997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45931.548487499997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45931.548487499997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45931.548487499997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45931.548487499997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45931.548487499997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45931.548487499997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45931.548487499997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45931.548487499997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45931.548487499997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45931.548487499997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45931.548487499997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45931.548487499997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45931.548487499997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45931.548487499997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45931.548487499997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45931.548487499997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45931.548487499997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45931.548487499997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45931.548487499997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45931.548487499997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45931.548487499997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45931.548487499997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45931.548487499997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45931.548487499997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45931.548487499997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45931.548487499997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45931.548487499997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45931.548487499997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45931.548487499997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45931.548487499997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45931.548487499997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45931.548487499997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45931.548487499997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45931.548487499997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45931.548487499997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45931.548487499997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45931.548487499997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45931.548487499997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45931.548487499997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45931.548487499997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45931.548487499997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45931.548487499997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45931.548487499997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45931.548487499997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45931.548487499997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45931.548487499997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45931.548487499997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45931.548487499997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45931.548487499997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45931.548487499997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45931.548487499997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45931.548487499997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45931.548487499997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45931.548487499997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45931.548487499997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45931.548487499997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45931.548487499997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45931.548487499997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45931.548487499997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45931.548487499997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45931.548487499997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45931.548487499997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45931.548487499997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45931.548487499997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45931.548487499997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45931.548487499997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45931.548487499997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45931.548487499997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45931.548487499997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45931.548487499997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45931.548487499997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45931.548487499997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45931.548487499997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45931.548487499997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45931.548487499997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45931.548487499997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45931.548487499997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45931.548487499997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45931.548487499997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45931.548487499997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45931.548487499997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45931.548487499997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45931.548487499997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45931.548487499997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45931.548487499997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45931.548487499997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45931.548487499997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45931.548487499997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45931.548487499997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45931.548487499997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45931.548487499997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45931.548487499997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45931.548487499997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45931.548487499997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45931.548487499997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45931.548487499997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45931.548487499997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45931.548487499997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45931.548487499997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45931.548487499997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45931.548487499997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45931.548487499997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45931.548487499997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45931.548487499997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45931.548487499997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45931.548487499997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45931.548487499997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45931.548487499997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45931.548487499997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45931.548487499997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45931.548487499997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45931.548487499997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45931.548487499997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45931.548487499997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45931.548487499997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45931.548487499997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45931.548487499997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45931.548487499997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45931.548487499997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45931.548487499997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45931.548487499997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45931.548487499997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45931.548487499997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45931.548487499997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45931.548487499997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45931.548487499997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45931.548487499997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45931.548487499997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45931.548487499997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45931.548487499997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45931.548487499997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45931.548487499997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45931.548487499997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45931.548487499997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45931.548487499997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45931.548487499997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45931.548487499997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45931.548487499997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45931.548487499997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45931.548487499997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45931.548487499997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45931.548487499997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45931.548487499997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45931.548487499997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45931.548487499997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45931.548487499997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45931.548487499997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45931.548487499997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45931.548487499997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45931.548487499997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45931.548487499997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45931.548487499997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45931.548487499997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45931.548487499997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45931.548487499997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45931.548487499997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45931.548487499997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45931.548487499997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45931.548487499997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45931.548487499997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45931.548487499997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45931.548487499997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45931.548487499997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45931.548487499997</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228.06776956018439</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0.65820937500393484</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37276</v>
      </c>
      <c r="E4" s="112" t="s">
        <v>38964</v>
      </c>
      <c r="F4" s="113">
        <v>45931.433854166666</v>
      </c>
      <c r="G4" s="114">
        <f ca="1">IFERROR(NOW()-F4,"")</f>
        <v>0.11463298611488426</v>
      </c>
      <c r="H4" s="113">
        <v>45931.428124999999</v>
      </c>
      <c r="I4" s="110" t="str">
        <f>IFERROR(VLOOKUP(D4,DB!A:F,6,0),"")</f>
        <v>Generator-SG</v>
      </c>
      <c r="J4" s="110" t="str">
        <f>IFERROR(VLOOKUP(D4,DB!A:G,7,0),"")</f>
        <v>Dead</v>
      </c>
      <c r="K4" s="115" t="s">
        <v>39067</v>
      </c>
      <c r="L4" s="107" t="str">
        <f>IFERROR(VLOOKUP(D4,DB!A:I,9,0),"")</f>
        <v>Latis</v>
      </c>
    </row>
    <row r="5" spans="1:16" ht="15" customHeight="1">
      <c r="A5" s="110"/>
      <c r="B5" s="110" t="str">
        <f>IFERROR(VLOOKUP(D5,DB!A:K,11,0),"")</f>
        <v/>
      </c>
      <c r="C5" s="111"/>
      <c r="D5" s="107"/>
      <c r="E5" s="112"/>
      <c r="F5" s="113"/>
      <c r="G5" s="114">
        <f ca="1">IFERROR(NOW()-F5,"")</f>
        <v>45931.548487152781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45931.548487152781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45931.548487152781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45931.548487152781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45931.548487152781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45931.548487152781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45931.548487152781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45931.548487152781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45931.548487152781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45931.548487152781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45931.548487152781</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45931.548487152781</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45931.548487152781</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45931.548487152781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45931.548487152781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45931.548487152781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45931.548487152781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45931.548487152781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45931.548487152781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45931.548487152781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45931.548487152781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45931.548487152781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45931.548487152781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45931.548487152781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45931.548487152781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45931.548487152781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45931.548487152781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45931.548487152781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45931.548487152781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45931.548487152781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45931.548487152781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45931.548487152781</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39.716427314808243</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5.3596098379639443</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37"/>
      <c r="E4" s="37"/>
      <c r="F4" s="38"/>
      <c r="G4" s="39">
        <f ca="1">IFERROR(NOW()-F4,"-")</f>
        <v>45931.548487152781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45931.548487152781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45931.548487152781</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45931.548487152781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45931.548487152781</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45931.548487152781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45931.548487152781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45931.548487152781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45931.548487152781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45931.548487152781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45931.548487152781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45931.548487152781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45931.548487152781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45931.548487152781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45931.548487152781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45931.548487152781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45931.548487152781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45931.548487152781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45931.548487152781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45931.548487152781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45931.548487152781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45931.548487152781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45931.548487152781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45931.548487152781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45931.548487152781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45931.548487152781</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45931.548487152781</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45931.548487152781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45931.548487152781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45931.548487152781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45931.548487152781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45931.548487152781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45931.548487152781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45931.548487152781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45931.548487152781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45931.548487152781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45931.548487152781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45931.548487152781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45931.548487152781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45931.548487152781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45931.548487152781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45931.548487152781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45931.548487152781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45931.548487152781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45931.548487152781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45931.548487152781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45931.548487152781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45931.548487152781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45931.548487152781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45931.548487152781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45931.548487152781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45931.548487152781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45931.548487152781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45931.548487152781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45931.548487152781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45931.548487152781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45931.548487152781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45931.548487152781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45931.548487152781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45931.548487152781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45931.548487152781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45931.548487152781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45931.548487152781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45931.548487152781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45931.548487152781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45931.548487152781</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45931.548487152781</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45931.548487152781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45931.548487152781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45931.548487152781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45931.548487152781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45931.548487152781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45931.548487152781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45931.548487152781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45931.548487152781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45931.548487152781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45931.548487152781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45931.548487152781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45931.548487152781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45931.548487152781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45931.548487152781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45931.548487152781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45931.548487152781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45931.548487152781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45931.548487152781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45931.548487152781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45931.548487152781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45931.548487152781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45931.548487152781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45931.548487152781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45931.548487152781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45931.548487152781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45931.548487152781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45931.548487152781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45931.548487152781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45931.548487152781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45931.548487152781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45931.548487152781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45931.548487152781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45931.548487152781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45931.548487152781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45931.548487152781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45931.548487152781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45931.548487152781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45931.548487152781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45931.548487152781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45931.548487152781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45931.548487152781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45931.548487152781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45931.548487152781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45931.548487152781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45931.548487152781</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45931.548487152781</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45931.548487152781</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45931.548487152781</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45931.548487152781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45931.548487152781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45931.548487152781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45931.548487152781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45931.548487152781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45931.548487152781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45931.548487152781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45931.548487152781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45931.548487152781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45931.548487152781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45931.548487152781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45931.548487152781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45931.548487152781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45931.548487152781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45931.548487152781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45931.548487152781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45931.548487152781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45931.548487152781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45931.548487152781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45931.548487152781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45931.548487152781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45931.548487152781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45931.548487152781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45931.548487152781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45931.548487152781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45931.548487152781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45931.548487152781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45931.548487152781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45931.548487152781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45931.548487152781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45931.548487152781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45931.548487152781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45931.548487152781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45931.548487152781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45931.548487152781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45931.548487152781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45931.548487152781</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45931.548487152781</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45931.548487152781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45931.548487152781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45931.548487152781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45931.548487152781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45931.548487152781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45931.548487152781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45931.548487152781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45931.548487152781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45931.548487152781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45931.548487152781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45931.548487152781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45931.548487152781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45931.548487152781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45931.548487152781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45931.548487152781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45931.548487152781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45931.548487152781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45931.548487152781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45931.548487152781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45931.548487152781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45931.548487152781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45931.548487152781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45931.548487152781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45931.548487152781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45931.548487152781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45931.548487152781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45931.548487152781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45931.548487152781</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45931.548487152781</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45931.548487152781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45931.548487152781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45931.548487152781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45931.548487152781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45931.548487152781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45931.548487152781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45931.548487152781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45931.548487152781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45931.548487152781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45931.548487152781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45931.548487152781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45931.548487152781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45931.548487152781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45931.548487152781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45931.548487152781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45931.548487152781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45931.548487152781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45931.548487152781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45931.548487152781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45931.548487152781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45931.548487152781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45931.548487152781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45931.548487152781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45931.548487152781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45931.548487152781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45931.548487152781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45931.548487152781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45931.548487152781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45931.548487152781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45931.548487152781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45931.548487152781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45931.548487152781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45931.548487152781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45931.548487152781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45931.548487152781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45931.548487152781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45931.548487152781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45931.548487152781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45931.548487152781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45931.548487152781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45931.548487152781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45931.548487152781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45931.548487152781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45931.548487152781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45931.548487152781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45931.548487152781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45931.548487152781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45931.548487152781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45931.548487152781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45931.548487152781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45931.548487152781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45931.548487152781</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45931.548487152781</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45931.548487152781</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2.4047718750007334</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4.7756399305580999</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4.4309408564877231</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45931.548487152781</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45931.548487152781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45931.548487152781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45931.548487152781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45931.548487152781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45931.548487152781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45931.548487152781</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45931.548487152781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45931.548487152781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45931.548487152781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45931.548487152781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45931.548487152781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45931.548487152781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45931.548487152781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45931.548487152781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45931.548487152781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45931.548487152781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45931.548487152781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45931.548487152781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45931.548487152781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45931.548487152781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45931.548487152781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45931.548487152781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45931.548487152781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45931.548487152781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45931.548487152781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45931.548487152781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45931.548487152781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45931.548487152781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45931.548487152781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45931.548487152781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45931.548487152781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45931.548487152781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45931.548487152781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45931.548487152781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45931.548487152781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45931.548487152781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45931.548487152781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45931.548487152781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45931.548487152781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45931.548487152781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45931.548487152781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45931.548487152781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45931.548487152781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45931.548487152781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45931.548487152781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45931.548487152781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45931.548487152781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45931.548487152781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45931.548487152781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45931.548487152781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45931.548487152781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45931.548487152781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45931.548487152781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45931.548487152781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45931.548487152781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45931.548487152781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45931.548487152781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45931.548487152781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45931.548487152781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45931.548487152781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45931.548487152781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45931.548487152781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45931.548487152781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45931.548487152781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45931.548487152781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45931.548487152781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45931.548487152781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45931.548487152781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45931.548487152781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45931.548487152781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45931.548487152781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45931.548487152781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45931.548487152781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45931.548487152781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45931.548487152781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45931.548487152781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45931.548487152781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45931.548487152781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45931.548487152781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45931.548487152781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45931.548487152781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45931.548487152781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45931.548487152781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45931.548487152781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45931.548487152781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45931.548487152781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45931.548487152781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45931.548487152781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45931.548487152781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45931.548487152781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45931.548487152781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45931.548487152781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45931.548487152781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45931.548487152781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45931.548487152781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45931.548487152781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45931.548487152781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45931.548487152781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45931.548487152781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45931.548487152781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45931.548487152781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45931.548487152781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45931.548487152781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45931.548487152781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45931.548487152781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45931.548487152781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45931.548487152781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45931.548487152781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45931.548487152781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45931.548487152781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45931.548487152781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45931.548487152781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45931.548487152781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45931.548487152781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45931.548487152781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45931.548487152781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45931.548487152781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45931.548487152781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45931.548487152781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45931.548487152781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45931.548487152781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45931.548487152781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45931.548487152781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45931.548487152781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45931.548487152781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45931.548487152781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45931.548487152781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45931.548487152781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45931.548487152781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45931.548487152781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45931.548487152781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45931.548487152781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45931.548487152781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45931.548487152781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45931.548487152781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45931.548487152781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45931.548487152781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45931.548487152781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45931.548487152781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45931.548487152781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45931.548487152781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45931.548487152781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45931.548487152781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45931.548487152781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45931.548487152781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45931.548487152781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45931.548487152781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45931.548487152781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45931.548487152781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45931.548487152781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45931.548487152781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45931.548487152781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45931.548487152781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45931.548487152781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45931.548487152781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45931.548487152781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45931.548487152781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45931.548487152781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45931.548487152781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45931.548487152781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45931.548487152781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45931.548487152781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45931.548487152781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45931.548487152781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45931.548487152781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45931.548487152781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45931.548487152781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45931.548487152781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45931.548487152781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45931.548487152781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45931.548487152781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45931.548487152781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45931.548487152781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45931.548487152781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45931.548487152781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45931.548487152781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45931.548487152781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45931.548487152781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45931.548487152781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45931.548487152781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45931.548487152781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45931.548487152781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45931.548487152781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45931.548487152781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45931.548487152781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45931.548487152781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45931.548487152781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45931.548487152781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45931.548487152781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45931.548487152781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45931.548487152781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45931.548487152781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45931.548487152781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45931.548487152781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45931.548487152781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45931.548487152781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45931.548487152781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45931.548487152781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45931.548487152781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45931.548487152781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45931.548487152781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45931.548487152781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45931.548487152781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45931.548487152781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45931.548487152781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45931.548487152781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45931.548487152781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45931.548487152781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45931.548487152781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45931.548487152781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45931.548487152781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45931.548487152781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45931.548487152781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45931.548487152781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45931.548487152781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45931.548487152781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45931.548487152781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45931.548487152781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45931.548487152781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45931.548487152781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45931.548487152781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45931.548487152781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45931.548487152781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45931.548487152781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45931.548487152781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45931.548487152781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45931.548487152781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45931.548487152781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45931.548487152781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45931.548487152781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45931.548487152781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45931.548487152781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45931.548487152781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45931.548487152781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45931.548487152781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45931.548487152781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45931.548487152781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45931.548487152781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45931.548487152781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45931.548487152781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45931.548487152781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45931.548487152781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45931.548487152781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45931.548487152781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45931.548487152781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45931.548487152781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45931.548487152781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45931.548487152781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45931.548487152781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45931.548487152781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45931.548487152781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45931.548487152781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45931.548487152781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45931.548487152781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45931.548487152781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45931.548487152781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45931.548487152781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45931.548487152781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45931.548487152781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45931.548487152781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45931.548487152781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45931.548487152781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45931.548487152781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45931.548487152781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45931.548487152781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45931.548487152781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45931.548487152781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45931.548487152781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45931.548487152781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45931.548487152781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45931.548487152781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45931.548487152781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45931.548487152781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45931.548487152781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45931.548487152781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45931.548487152781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45931.548487152781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45931.548487152781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45931.548487152781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45931.548487152781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45931.548487152781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45931.548487152781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45931.548487152781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45931.548487152781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45931.548487152781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45931.548487152781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45931.548487152781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45931.548487152781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45931.548487152781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45931.548487152781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45931.548487152781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45931.548487152781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45931.548487152781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45931.548487152781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45931.548487152781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45931.548487152781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45931.548487152781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45931.548487152781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45931.548487152781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45931.548487152781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45931.548487152781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45931.548487152781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45931.548487152781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45931.548487152781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45931.548487152781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45931.548487152781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45931.548487152781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45931.548487152781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45931.548487152781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45931.548487152781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45931.548487152781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45931.548487152781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45931.548487152781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45931.548487152781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45931.548487152781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45931.548487152781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45931.548487152781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45931.548487152781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45931.548487152781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45931.548487152781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45931.548487152781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45931.548487152781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45931.548487152781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45931.548487152781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45931.548487152781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45931.548487152781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45931.548487152781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45931.548487152781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45931.548487152781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45931.548487152781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45931.548487152781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45931.548487152781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45931.548487152781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45931.548487152781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45931.548487152781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45931.548487152781</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2025-10-01T10:11:53Z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