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90" documentId="13_ncr:1_{F6CB121F-512D-4AA6-A0C1-0FB36C537598}" xr6:coauthVersionLast="47" xr6:coauthVersionMax="47" xr10:uidLastSave="{552C5622-3B4D-48FE-BEBE-EC2E33AC5D40}"/>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<sst xmlns="http://schemas.openxmlformats.org/spreadsheetml/2006/main" count="179037" uniqueCount="39111">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</sst>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tabSelected="1" workbookViewId="0">
      <selection activeCell="K6" sqref="K6"/>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290.84129189814848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10.346303472222644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0.20729884259344544</v>
      </c>
      <c r="H4" s="138">
        <v>45953.577372685184</v>
      </c>
      <c r="I4" s="136" t="str">
        <f>IFERROR(VLOOKUP(D4,DB!A:F,6,0),"")</f>
        <v>Generator-SG</v>
      </c>
      <c r="J4" s="136" t="str">
        <f>IFERROR(VLOOKUP(D4,DB!A:G,7,0),"")</f>
        <v>Vandalized</v>
      </c>
      <c r="K4" s="140" t="s">
        <v>39003</v>
      </c>
      <c r="L4" s="141" t="str">
        <f>IFERROR(VLOOKUP(D4,DB!A:I,9,0),"")</f>
        <v>Latis</v>
      </c>
    </row>
    <row r="5" spans="1:15" ht="15" customHeight="1">
      <c r="A5" s="135" t="s">
        <v>39004</v>
      </c>
      <c r="B5" s="136" t="str">
        <f>IFERROR(VLOOKUP(D5,DB!A:K,11,0),"")</f>
        <v>R1</v>
      </c>
      <c r="C5" s="136">
        <v>1</v>
      </c>
      <c r="D5" s="136" t="s">
        <v>8939</v>
      </c>
      <c r="E5" s="137" t="s">
        <v>38998</v>
      </c>
      <c r="F5" s="164">
        <v>45953.743935185186</v>
      </c>
      <c r="G5" s="139">
        <f ca="1">IFERROR(NOW()-F5,"")</f>
        <v>4.5782638888340443E-2</v>
      </c>
      <c r="H5" s="138">
        <v>45953.73909722222</v>
      </c>
      <c r="I5" s="136" t="str">
        <f>IFERROR(VLOOKUP(D5,DB!A:F,6,0),"")</f>
        <v>Generator-DG</v>
      </c>
      <c r="J5" s="136" t="str">
        <f>IFERROR(VLOOKUP(D5,DB!A:G,7,0),"")</f>
        <v>Vandalized</v>
      </c>
      <c r="K5" s="140" t="s">
        <v>39005</v>
      </c>
      <c r="L5" s="141" t="str">
        <f>IFERROR(VLOOKUP(D5,DB!A:I,9,0),"")</f>
        <v>Latis</v>
      </c>
    </row>
    <row r="6" spans="1:15" ht="15" customHeight="1">
      <c r="A6" s="135"/>
      <c r="B6" s="136" t="str">
        <f>IFERROR(VLOOKUP(D6,DB!A:K,11,0),"")</f>
        <v/>
      </c>
      <c r="C6" s="136"/>
      <c r="D6" s="136"/>
      <c r="E6" s="137"/>
      <c r="F6" s="138"/>
      <c r="G6" s="139">
        <f ca="1">IFERROR(NOW()-F6,"")</f>
        <v>45953.789717824075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45953.789717824075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45953.789717824075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45953.789717824075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45953.789717824075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45953.789717824075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45953.789717824075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45953.789717824075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45953.789717824075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45953.789717824075</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45953.789717824075</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45953.789717824075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45953.789717824075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45953.789717824075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45953.789717824075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45953.789717824075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45953.789717824075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45953.789717824075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45953.789717824075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45953.789717824075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45953.789717824075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45953.789717824075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45953.789717824075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45953.789717824075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45953.789717824075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45953.789717824075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45953.789717824075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45953.789717824075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45953.789717824075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45953.789717824075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45953.789717824075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45953.789717824075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45953.789717824075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45953.789717824075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45953.789717824075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45953.789717824075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45953.789717824075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45953.789717824075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45953.789717824075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45953.789717824075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45953.789717824075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45953.789717824075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45953.789717824075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45953.789717824075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45953.789717824075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45953.789717824075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45953.789717824075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45953.789717824075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45953.789717824075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45953.789717824075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45953.789717824075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45953.789717824075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45953.789717824075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45953.789717824075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45953.789717824075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45953.789717824075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45953.789717824075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45953.789717824075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45953.789717824075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45953.789717824075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45953.789717824075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45953.789717824075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45953.789717824075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45953.789717824075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45953.789717824075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45953.789717824075</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45953.789717824075</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A4720443-9494-410A-92BC-97FA8E0E4BC6}"/>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39006</v>
      </c>
      <c r="N1" s="91" t="s">
        <v>39007</v>
      </c>
      <c r="O1" s="91" t="s">
        <v>39008</v>
      </c>
      <c r="P1" s="91" t="s">
        <v>39009</v>
      </c>
      <c r="Q1" s="91" t="s">
        <v>39010</v>
      </c>
      <c r="R1" s="91" t="s">
        <v>39011</v>
      </c>
      <c r="S1" s="91" t="s">
        <v>39012</v>
      </c>
      <c r="T1" s="91" t="s">
        <v>39013</v>
      </c>
      <c r="U1" s="91" t="s">
        <v>39014</v>
      </c>
      <c r="V1" s="91" t="s">
        <v>39015</v>
      </c>
      <c r="W1" s="91" t="s">
        <v>39016</v>
      </c>
      <c r="X1" s="91" t="s">
        <v>39017</v>
      </c>
      <c r="Y1" s="91" t="s">
        <v>39018</v>
      </c>
      <c r="Z1" s="91" t="s">
        <v>39019</v>
      </c>
      <c r="AA1" s="91" t="s">
        <v>39020</v>
      </c>
      <c r="AB1" s="91" t="s">
        <v>39021</v>
      </c>
      <c r="AC1" s="91" t="s">
        <v>39022</v>
      </c>
      <c r="AD1" s="91" t="s">
        <v>39023</v>
      </c>
      <c r="AE1" s="91" t="s">
        <v>39024</v>
      </c>
      <c r="AF1" s="91" t="s">
        <v>39025</v>
      </c>
      <c r="AG1" s="91" t="s">
        <v>39026</v>
      </c>
      <c r="AH1" s="91" t="s">
        <v>39027</v>
      </c>
      <c r="AI1" s="91" t="s">
        <v>39028</v>
      </c>
      <c r="AJ1" s="91" t="s">
        <v>39029</v>
      </c>
      <c r="AK1" s="91" t="s">
        <v>39030</v>
      </c>
      <c r="AL1" s="91" t="s">
        <v>39031</v>
      </c>
      <c r="AM1" s="91" t="s">
        <v>39032</v>
      </c>
      <c r="AN1" s="91" t="s">
        <v>39033</v>
      </c>
      <c r="AO1" s="91" t="s">
        <v>39034</v>
      </c>
      <c r="AP1" s="91" t="s">
        <v>39035</v>
      </c>
      <c r="AQ1" s="91" t="s">
        <v>39036</v>
      </c>
      <c r="AR1" s="91" t="s">
        <v>39037</v>
      </c>
      <c r="AS1" s="91" t="s">
        <v>39038</v>
      </c>
      <c r="AT1" s="91" t="s">
        <v>39039</v>
      </c>
      <c r="AU1" s="91" t="s">
        <v>39040</v>
      </c>
      <c r="AV1" s="91" t="s">
        <v>39041</v>
      </c>
      <c r="AW1" s="91" t="s">
        <v>39042</v>
      </c>
      <c r="AX1" s="91" t="s">
        <v>39043</v>
      </c>
      <c r="AY1" s="91" t="s">
        <v>39044</v>
      </c>
      <c r="AZ1" s="91" t="s">
        <v>39045</v>
      </c>
      <c r="BA1" s="91" t="s">
        <v>39046</v>
      </c>
      <c r="BB1" s="91" t="s">
        <v>39047</v>
      </c>
      <c r="BC1" s="91" t="s">
        <v>39048</v>
      </c>
      <c r="BD1" s="91" t="s">
        <v>39049</v>
      </c>
      <c r="BE1" s="91" t="s">
        <v>39050</v>
      </c>
      <c r="BF1" s="91" t="s">
        <v>39051</v>
      </c>
      <c r="BG1" s="91" t="s">
        <v>39052</v>
      </c>
      <c r="BH1" s="91" t="s">
        <v>39053</v>
      </c>
      <c r="BI1" s="91" t="s">
        <v>39054</v>
      </c>
      <c r="BJ1" s="91" t="s">
        <v>39055</v>
      </c>
      <c r="BK1" s="91" t="s">
        <v>39056</v>
      </c>
      <c r="BL1" s="91" t="s">
        <v>39057</v>
      </c>
      <c r="BM1" s="91" t="s">
        <v>39058</v>
      </c>
      <c r="BN1" s="91" t="s">
        <v>39059</v>
      </c>
      <c r="BO1" s="91" t="s">
        <v>39060</v>
      </c>
      <c r="BP1" s="91" t="s">
        <v>39061</v>
      </c>
      <c r="BQ1" s="91" t="s">
        <v>39062</v>
      </c>
      <c r="BR1" s="91" t="s">
        <v>39063</v>
      </c>
      <c r="BS1" s="91" t="s">
        <v>39064</v>
      </c>
      <c r="BT1" s="91" t="s">
        <v>39065</v>
      </c>
      <c r="BU1" s="91" t="s">
        <v>39066</v>
      </c>
      <c r="BV1" s="91" t="s">
        <v>39067</v>
      </c>
      <c r="BW1" s="91" t="s">
        <v>39068</v>
      </c>
      <c r="BX1" s="91" t="s">
        <v>39069</v>
      </c>
      <c r="BY1" s="91" t="s">
        <v>39070</v>
      </c>
      <c r="BZ1" s="91" t="s">
        <v>39071</v>
      </c>
      <c r="CA1" s="91" t="s">
        <v>39072</v>
      </c>
      <c r="CB1" s="91" t="s">
        <v>39073</v>
      </c>
      <c r="CC1" s="91" t="s">
        <v>39074</v>
      </c>
      <c r="CD1" s="91" t="s">
        <v>39075</v>
      </c>
      <c r="CE1" s="91" t="s">
        <v>39076</v>
      </c>
      <c r="CF1" s="91" t="s">
        <v>39077</v>
      </c>
      <c r="CG1" s="91" t="s">
        <v>39078</v>
      </c>
      <c r="CH1" s="91" t="s">
        <v>39079</v>
      </c>
      <c r="CI1" s="91" t="s">
        <v>39080</v>
      </c>
      <c r="CJ1" s="91" t="s">
        <v>39081</v>
      </c>
    </row>
    <row r="2" spans="1:88" s="71" customFormat="1" ht="31.5" customHeight="1">
      <c r="A2" s="64" t="s">
        <v>39082</v>
      </c>
      <c r="B2" s="64" t="s">
        <v>27</v>
      </c>
      <c r="C2" s="64">
        <v>1</v>
      </c>
      <c r="D2" s="64" t="s">
        <v>19312</v>
      </c>
      <c r="E2" s="88" t="s">
        <v>39083</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29202</v>
      </c>
      <c r="E3" s="88" t="s">
        <v>38998</v>
      </c>
      <c r="F3" s="77">
        <v>45824.999837962961</v>
      </c>
      <c r="G3" s="78">
        <f ca="1">IFERROR(NOW()-F3,"-")</f>
        <v>128.78987986111315</v>
      </c>
      <c r="H3" s="77">
        <v>45824.993587962963</v>
      </c>
      <c r="I3" s="64" t="str">
        <f>IFERROR(VLOOKUP(D3,DB!A:F,6,0),"")</f>
        <v>Generator-SG</v>
      </c>
      <c r="J3" s="64" t="str">
        <f>IFERROR(VLOOKUP(D3,DB!A:G,7,0),"")</f>
        <v>Good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39088</v>
      </c>
      <c r="B4" s="18" t="str">
        <f>IFERROR(VLOOKUP(D4,DB!A:K,11,0),"")</f>
        <v>R2</v>
      </c>
      <c r="C4" s="18">
        <v>2</v>
      </c>
      <c r="D4" s="18" t="s">
        <v>17718</v>
      </c>
      <c r="E4" s="88" t="s">
        <v>38998</v>
      </c>
      <c r="F4" s="90">
        <v>45944.495775462965</v>
      </c>
      <c r="G4" s="118">
        <f ca="1">IFERROR(NOW()-F4,"-")</f>
        <v>9.2939423611096572</v>
      </c>
      <c r="H4" s="117">
        <v>45937.721967592595</v>
      </c>
      <c r="I4" s="18" t="str">
        <f>IFERROR(VLOOKUP(D4,DB!A:F,6,0),"")</f>
        <v>SCECO</v>
      </c>
      <c r="J4" s="18" t="str">
        <f>IFERROR(VLOOKUP(D4,DB!A:G,7,0),"")</f>
        <v>Vandalized</v>
      </c>
      <c r="K4" s="19" t="s">
        <v>39089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45953.789717824075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45953.789717824075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45953.789717824075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45953.789717824075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45953.789717824075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45953.789717824075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45953.789717824075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45953.789717824075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45953.789717824075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45953.789717824075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45953.789717824075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45953.789717824075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45953.789717824075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45953.789717824075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45953.789717824075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45953.789717824075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45953.789717824075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45953.789717824075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45953.789717824075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45953.789717824075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45953.789717824075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45953.789717824075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45953.789717824075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45953.789717824075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45953.789717824075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45953.789717824075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45953.789717824075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45953.789717824075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45953.789717824075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45953.789717824075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45953.789717824075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45953.789717824075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45953.789717824075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45953.789717824075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45953.789717824075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45953.789717824075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45953.789717824075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45953.789717824075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45953.789717824075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45953.789717824075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45953.789717824075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45953.789717824075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45953.789717824075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45953.789717824075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45953.789717824075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45953.789717824075</v>
      </c>
      <c r="H9" s="22"/>
      <c r="I9" s="19" t="s">
        <v>39090</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45953.789717824075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45953.789717824075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45953.789717824075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45953.789717824075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45953.789717824075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45953.789717824075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45953.789717824075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45953.789717824075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45953.789717824075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45953.789717824075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45953.789717824075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45953.789717824075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45953.789717824075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45953.789717824075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45953.789717824075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45953.789717824075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45953.789717824075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45953.789717824075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45953.789717824075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45953.789717824075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45953.789717824075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45953.789717824075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45953.789717824075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45953.789717824075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45953.789717824075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45953.789717824075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45953.789717824075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45953.789717824075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45953.789717824075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45953.789717824075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45953.789717824075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45953.789717824075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45953.789717824075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45953.789717824075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45953.789717824075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45953.789717824075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45953.789717824075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45953.789717824075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45953.789717824075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45953.789717824075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45953.789717824075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45953.789717824075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45953.789717824075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45953.789717824075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45953.789717824075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45953.789717824075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45953.789717824075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45953.789717824075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45953.789717824075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45953.789717824075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45953.789717824075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45953.789717824075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45953.789717824075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45953.789717824075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45953.789717824075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45953.789717824075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45953.789717824075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45953.789717824075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45953.789717824075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45953.789717824075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45953.789717824075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45953.789717824075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45953.789717824075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45953.789717824075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45953.789717824075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45953.789717824075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45953.789717824075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45953.789717824075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45953.789717824075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45953.789717824075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45953.789717824075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45953.789717824075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45953.789717824075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45953.789717824075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45953.789717824075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45953.789717824075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45953.789717824075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45953.789717824075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45953.789717824075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45953.789717824075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45953.789717824075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45953.789717824075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45953.789717824075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45953.789717824075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45953.789717824075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45953.789717824075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45953.789717824075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45953.789717824075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45953.789717824075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45953.789717824075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45953.789717824075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45953.789717824075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45953.789717824075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45953.789717824075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45953.789717824075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45953.789717824075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45953.789717824075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45953.789717824075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45953.789717824075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45953.789717824075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45953.789717824075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45953.789717824075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45953.789717824075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45953.789717824075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45953.789717824075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45953.789717824075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45953.789717824075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45953.789717824075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45953.789717824075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45953.789717824075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45953.789717824075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45953.789717824075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45953.789717824075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45953.789717824075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45953.789717824075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45953.789717824075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45953.789717824075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45953.789717824075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45953.789717824075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45953.789717824075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45953.789717824075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45953.789717824075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45953.789717824075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45953.789717824075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45953.789717824075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45953.789717824075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45953.789717824075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45953.789717824075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45953.789717824075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45953.789717824075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45953.789717824075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45953.789717824075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45953.789717824075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45953.789717824075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45953.789717824075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45953.789717824075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45953.789717824075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45953.789717824075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45953.789717824075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45953.789717824075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45953.789717824075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45953.789717824075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45953.789717824075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45953.789717824075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45953.789717824075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45953.789717824075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45953.789717824075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45953.789717824075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45953.789717824075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45953.789717824075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45953.789717824075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45953.789717824075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45953.789717824075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45953.789717824075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45953.789717824075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45953.789717824075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45953.789717824075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45953.789717824075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45953.789717824075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45953.789717824075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45953.789717824075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45953.789717824075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45953.789717824075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45953.789717824075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45953.789717824075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45953.789717824075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45953.789717824075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45953.789717824075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45953.789717824075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45953.789717824075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45953.789717824075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45953.789717824075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45953.789717824075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45953.789717824075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45953.789717824075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45953.789717824075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45953.789717824075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45953.789717824075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45953.789717824075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45953.789717824075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45953.789717824075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45953.789717824075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45953.789717824075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45953.789717824075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45953.789717824075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45953.789717824075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45953.789717824075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45953.789717824075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45953.789717824075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45953.789717824075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45953.789717824075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45953.789717824075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45953.789717824075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45953.789717824075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45953.789717824075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45953.789717824075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45953.789717824075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45953.789717824075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45953.789717824075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45953.789717824075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45953.789717824075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45953.789717824075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45953.789717824075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45953.789717824075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45953.789717824075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45953.789717824075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45953.789717824075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45953.789717824075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45953.789717824075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45953.789717824075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45953.789717824075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45953.789717824075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45953.789717824075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45953.789717824075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45953.789717824075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45953.789717824075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45953.789717824075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45953.789717824075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45953.789717824075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45953.789717824075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45953.789717824075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45953.789717824075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45953.789717824075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45953.789717824075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45953.789717824075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45953.789717824075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45953.789717824075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45953.789717824075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45953.789717824075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45953.789717824075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45953.789717824075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45953.789717824075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45953.789717824075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45953.789717824075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45953.789717824075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45953.789717824075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45953.789717824075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45953.789717824075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45953.789717824075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45953.789717824075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45953.789717824075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45953.789717824075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45953.789717824075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45953.789717824075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45953.789717824075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45953.789717824075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45953.789717824075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45953.789717824075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45953.789717824075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45953.789717824075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45953.789717824075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45953.789717824075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45953.789717824075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45953.789717824075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45953.789717824075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45953.789717824075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45953.789717824075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45953.789717824075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45953.789717824075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45953.789717824075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45953.789717824075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45953.789717824075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45953.789717824075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45953.789717824075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45953.789717824075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45953.789717824075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45953.789717824075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45953.789717824075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45953.789717824075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45953.789717824075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45953.789717824075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45953.789717824075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45953.789717824075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45953.789717824075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45953.789717824075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45953.789717824075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45953.789717824075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45953.789717824075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45953.789717824075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45953.789717824075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45953.789717824075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45953.789717824075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45953.789717824075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45953.789717824075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45953.789717824075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45953.789717824075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45953.789717824075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45953.789717824075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45953.789717824075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45953.789717824075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45953.789717824075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45953.789717824075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45953.789717824075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45953.789717824075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45953.789717824075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45953.789717824075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45953.789717824075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45953.789717824075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45953.789717824075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45953.789717824075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45953.789717824075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45953.789717824075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45953.789717824075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45953.789717824075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45953.789717824075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45953.789717824075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45953.789717824075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45953.789717824075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45953.789717824075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45953.789717824075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45953.789717824075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45953.789717824075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45953.789717824075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45953.789717824075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45953.789717824075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45953.789717824075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45953.789717824075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45953.789717824075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45953.789717824075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45953.789717824075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45953.789717824075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45953.789717824075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45953.789717824075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45953.789717824075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45953.789717824075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45953.789717824075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45953.789717824075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45953.789717824075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45953.789717824075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45953.789717824075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45953.789717824075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45953.789717824075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45953.789717824075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45953.789717824075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45953.789717824075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45953.789717824075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45953.789717824075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45953.789717824075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45953.789717824075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45953.789717824075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45953.789717824075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45953.789717824075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45953.789717824075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45953.789717824075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45953.789717824075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45953.789717824075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45953.789717824075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45953.789717824075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45953.789717824075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45953.789717824075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45953.789717824075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45953.789717824075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45953.789717824075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45953.789717824075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45953.789717824075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45953.789717824075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45953.789717824075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45953.789717824075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45953.789717824075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45953.789717824075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45953.789717824075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45953.789717824075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45953.789717824075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45953.789717824075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45953.789717824075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45953.789717824075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45953.789717824075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45953.789717824075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45953.789717824075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45953.789717824075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45953.789717824075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45953.789717824075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45953.789717824075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45953.789717824075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45953.789717824075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45953.789717824075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45953.789717824075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45953.789717824075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45953.789717824075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45953.789717824075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45953.789717824075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45953.789717824075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45953.789717824075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45953.789717824075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45953.789717824075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45953.789717824075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45953.789717824075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45953.789717824075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45953.789717824075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45953.789717824075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45953.789717824075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45953.789717824075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45953.789717824075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45953.789717824075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45953.789717824075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45953.789717824075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45953.789717824075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45953.789717824075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45953.789717824075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45953.789717824075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45953.789717824075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45953.789717824075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45953.789717824075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45953.789717824075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45953.789717824075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45953.789717824075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45953.789717824075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45953.789717824075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45953.789717824075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45953.789717824075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45953.789717824075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45953.789717824075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45953.789717824075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45953.789717824075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45953.789717824075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45953.789717824075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45953.789717824075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45953.789717824075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45953.789717824075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45953.789717824075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45953.789717824075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45953.789717824075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45953.789717824075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45953.789717824075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45953.789717824075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45953.789717824075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45953.789717824075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45953.789717824075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45953.789717824075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45953.789717824075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45953.789717824075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45953.789717824075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45953.789717824075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45953.789717824075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45953.789717824075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45953.789717824075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45953.789717824075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45953.789717824075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45953.789717824075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45953.789717824075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45953.789717824075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45953.789717824075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45953.789717824075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45953.789717824075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45953.789717824075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45953.789717824075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45953.789717824075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45953.789717824075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45953.789717824075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45953.789717824075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45953.789717824075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45953.789717824075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45953.789717824075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45953.789717824075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45953.789717824075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45953.789717824075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45953.789717824075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45953.789717824075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45953.789717824075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45953.789717824075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45953.789717824075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45953.789717824075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45953.789717824075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45953.789717824075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45953.789717824075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45953.789717824075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45953.789717824075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45953.789717824075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45953.789717824075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45953.789717824075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45953.789717824075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45953.789717824075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45953.789717824075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45953.789717824075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45953.789717824075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45953.789717824075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45953.789717824075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45953.789717824075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45953.789717824075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45953.789717824075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45953.789717824075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45953.789717824075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45953.789717824075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45953.789717824075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45953.789717824075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45953.789717824075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45953.789717824075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45953.789717824075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45953.789717824075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45953.789717824075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45953.789717824075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45953.789717824075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45953.789717824075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45953.789717824075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45953.789717824075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45953.789717824075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45953.789717824075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45953.789717824075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45953.789717824075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45953.789717824075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45953.789717824075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45953.789717824075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45953.789717824075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45953.789717824075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45953.789717824075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45953.789717824075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45953.789717824075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45953.789717824075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45953.789717824075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45953.789717824075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45953.789717824075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45953.789717824075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45953.789717824075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45953.789717824075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45953.789717824075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45953.789717824075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45953.789717824075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45953.789717824075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45953.789717824075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45953.789717824075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45953.789717824075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45953.789717824075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45953.789717824075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45953.789717824075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45953.789717824075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45953.789717824075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45953.789717824075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45953.789717824075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45953.789717824075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45953.789717824075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45953.789717824075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45953.789717824075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45953.789717824075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45953.789717824075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45953.789717824075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45953.789717824075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45953.789717824075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45953.789717824075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45953.789717824075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45953.789717824075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45953.789717824075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45953.789717824075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45953.789717824075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45953.789717824075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45953.789717824075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45953.789717824075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45953.789717824075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45953.789717824075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45953.789717824075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45953.789717824075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45953.789717824075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45953.789717824075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45953.789717824075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45953.789717824075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45953.789717824075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45953.789717824075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45953.789717824075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45953.789717824075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45953.789717824075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45953.789717824075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45953.789717824075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45953.789717824075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45953.789717824075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45953.789717824075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45953.789717824075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45953.789717824075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45953.789717824075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45953.789717824075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45953.789717824075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45953.789717824075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45953.789717824075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45953.789717824075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45953.789717824075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45953.789717824075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45953.789717824075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45953.789717824075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45953.789717824075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45953.789717824075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45953.789717824075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45953.789717824075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45953.789717824075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45953.789717824075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45953.789717824075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45953.789717824075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45953.789717824075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45953.789717824075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45953.789717824075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45953.789717824075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45953.789717824075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45953.789717824075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45953.789717824075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45953.789717824075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45953.789717824075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45953.789717824075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45953.789717824075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45953.789717824075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45953.789717824075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45953.789717824075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45953.789717824075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45953.789717824075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45953.789717824075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45953.789717824075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45953.789717824075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45953.789717824075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45953.789717824075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45953.789717824075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45953.789717824075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45953.789717824075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45953.789717824075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45953.789717824075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45953.789717824075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45953.789717824075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45953.789717824075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45953.789717824075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45953.789717824075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45953.789717824075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45953.789717824075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45953.789717824075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45953.789717824075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45953.789717824075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45953.789717824075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45953.789717824075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45953.789717824075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45953.789717824075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45953.789717824075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45953.789717824075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45953.789717824075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45953.789717824075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45953.789717824075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45953.789717824075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45953.789717824075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45953.789717824075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45953.789717824075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45953.789717824075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45953.789717824075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45953.789717824075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45953.789717824075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45953.789717824075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45953.789717824075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45953.789717824075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45953.789717824075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45953.789717824075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45953.789717824075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45953.789717824075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45953.789717824075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45953.789717824075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45953.789717824075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45953.789717824075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45953.789717824075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45953.789717824075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45953.789717824075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45953.789717824075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45953.789717824075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45953.789717824075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45953.789717824075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45953.789717824075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45953.789717824075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45953.789717824075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45953.789717824075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45953.789717824075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45953.789717824075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45953.789717824075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45953.789717824075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45953.789717824075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45953.789717824075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45953.789717824075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45953.789717824075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45953.789717824075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45953.789717824075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45953.789717824075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45953.789717824075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45953.789717824075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45953.789717824075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45953.789717824075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45953.789717824075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45953.789717824075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45953.789717824075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45953.789717824075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45953.789717824075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45953.789717824075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45953.789717824075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45953.789717824075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45953.789717824075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45953.789717824075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45953.789717824075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45953.789717824075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45953.789717824075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45953.789717824075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45953.789717824075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45953.789717824075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45953.789717824075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45953.789717824075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45953.789717824075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45953.789717824075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45953.789717824075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45953.789717824075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45953.789717824075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45953.789717824075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45953.789717824075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45953.789717824075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45953.789717824075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45953.789717824075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45953.789717824075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45953.789717824075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45953.789717824075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45953.789717824075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45953.789717824075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45953.789717824075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45953.789717824075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45953.789717824075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45953.789717824075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45953.789717824075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45953.789717824075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45953.789717824075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45953.789717824075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45953.789717824075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45953.789717824075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45953.789717824075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45953.789717824075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45953.789717824075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45953.789717824075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45953.789717824075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45953.789717824075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45953.789717824075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45953.789717824075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45953.789717824075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45953.789717824075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45953.789717824075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45953.789717824075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45953.789717824075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45953.789717824075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45953.789717824075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45953.789717824075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45953.789717824075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45953.789717824075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45953.789717824075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45953.789717824075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45953.789717824075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45953.789717824075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45953.789717824075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45953.789717824075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45953.789717824075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45953.789717824075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45953.789717824075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45953.789717824075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45953.789717824075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45953.789717824075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45953.789717824075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45953.789717824075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45953.789717824075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45953.789717824075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45953.789717824075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45953.789717824075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45953.789717824075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45953.789717824075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45953.789717824075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45953.789717824075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45953.789717824075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45953.789717824075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45953.789717824075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45953.789717824075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45953.789717824075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45953.789717824075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45953.789717824075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45953.789717824075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45953.789717824075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45953.789717824075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45953.789717824075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45953.789717824075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45953.789717824075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45953.789717824075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45953.789717824075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45953.789717824075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45953.789717824075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45953.789717824075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45953.789717824075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45953.789717824075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45953.789717824075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45953.789717824075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45953.789717824075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45953.789717824075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45953.789717824075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45953.789717824075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45953.789717824075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45953.789717824075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45953.789717824075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45953.789717824075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45953.789717824075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45953.789717824075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45953.789717824075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45953.789717824075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45953.789717824075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45953.789717824075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45953.789717824075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45953.789717824075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45953.789717824075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45953.789717824075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45953.789717824075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45953.789717824075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45953.789717824075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45953.789717824075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45953.789717824075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45953.789717824075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45953.789717824075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45953.789717824075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45953.789717824075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45953.789717824075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45953.789717824075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45953.789717824075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45953.789717824075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45953.789717824075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45953.789717824075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45953.789717824075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45953.789717824075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45953.789717824075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45953.789717824075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45953.789717824075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45953.789717824075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45953.789717824075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45953.789717824075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45953.789717824075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45953.789717824075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45953.789717824075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45953.789717824075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45953.789717824075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45953.789717824075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45953.789717824075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45953.789717824075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45953.789717824075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45953.789717824075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45953.789717824075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45953.789717824075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45953.789717824075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45953.789717824075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45953.789717824075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45953.789717824075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45953.789717824075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45953.789717824075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45953.789717824075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45953.789717824075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45953.789717824075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45953.789717824075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45953.789717824075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45953.789717824075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45953.789717824075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45953.789717824075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45953.789717824075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45953.789717824075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45953.789717824075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45953.789717824075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45953.789717824075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45953.789717824075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45953.789717824075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45953.789717824075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45953.789717824075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45953.789717824075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45953.789717824075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45953.789717824075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45953.789717824075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45953.789717824075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45953.789717824075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45953.789717824075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45953.789717824075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45953.789717824075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45953.789717824075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45953.789717824075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45953.789717824075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45953.789717824075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45953.789717824075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45953.789717824075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45953.789717824075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45953.789717824075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45953.789717824075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45953.789717824075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45953.789717824075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45953.789717824075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45953.789717824075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45953.789717824075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45953.789717824075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45953.789717824075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45953.789717824075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45953.789717824075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45953.789717824075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45953.789717824075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45953.789717824075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45953.789717824075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45953.789717824075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45953.789717824075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45953.789717824075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45953.789717824075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45953.789717824075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45953.789717824075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45953.789717824075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45953.789717824075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45953.789717824075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45953.789717824075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45953.789717824075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45953.789717824075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45953.789717824075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45953.789717824075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45953.789717824075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45953.789717824075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45953.789717824075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45953.789717824075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45953.789717824075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45953.789717824075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45953.789717824075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45953.789717824075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45953.789717824075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45953.789717824075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45953.789717824075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45953.789717824075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45953.789717824075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45953.789717824075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45953.789717824075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45953.789717824075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45953.789717824075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45953.789717824075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45953.789717824075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45953.789717824075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45953.789717824075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45953.789717824075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45953.789717824075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45953.789717824075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45953.789717824075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45953.789717824075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45953.789717824075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45953.789717824075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45953.789717824075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45953.789717824075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45953.789717824075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45953.789717824075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45953.789717824075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45953.789717824075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45953.789717824075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45953.789717824075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45953.789717824075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45953.789717824075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45953.789717824075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45953.789717824075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45953.789717824075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45953.789717824075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45953.789717824075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45953.789717824075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45953.789717824075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45953.789717824075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45953.789717824075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45953.789717824075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45953.789717824075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45953.789717824075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45953.789717824075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45953.789717824075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45953.789717824075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45953.789717824075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45953.789717824075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45953.789717824075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45953.789717824075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45953.789717824075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45953.789717824075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45953.789717824075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45953.789717824075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45953.789717824075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45953.789717824075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45953.789717824075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45953.789717824075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45953.789717824075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45953.789717824075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45953.789717824075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45953.789717824075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45953.789717824075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45953.789717824075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45953.789717824075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45953.789717824075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45953.789717824075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45953.789717824075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45953.789717824075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45953.789717824075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45953.789717824075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45953.789717824075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45953.789717824075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45953.789717824075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45953.789717824075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45953.789717824075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45953.789717824075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45953.789717824075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45953.789717824075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45953.789717824075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45953.789717824075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45953.789717824075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45953.789717824075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45953.789717824075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45953.789717824075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45953.789717824075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45953.789717824075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45953.789717824075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45953.789717824075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45953.789717824075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45953.789717824075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45953.789717824075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45953.789717824075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45953.789717824075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45953.789717824075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45953.789717824075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45953.789717824075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45953.789717824075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45953.789717824075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45953.789717824075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45953.789717824075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45953.789717824075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45953.789717824075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45953.789717824075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45953.789717824075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45953.789717824075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45953.789717824075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45953.789717824075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45953.789717824075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45953.789717824075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45953.789717824075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45953.789717824075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45953.789717824075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45953.789717824075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45953.789717824075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45953.789717824075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45953.789717824075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45953.789717824075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45953.789717824075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45953.789717824075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45953.789717824075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45953.789717824075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45953.789717824075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45953.789717824075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45953.789717824075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45953.789717824075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45953.789717824075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45953.789717824075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45953.789717824075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45953.789717824075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45953.789717824075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45953.789717824075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45953.789717824075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45953.789717824075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45953.789717824075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45953.789717824075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45953.789717824075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45953.789717824075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45953.789717824075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45953.789717824075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45953.789717824075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45953.789717824075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45953.789717824075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45953.789717824075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45953.789717824075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45953.789717824075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45953.789717824075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45953.789717824075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45953.789717824075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45953.789717824075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45953.789717824075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45953.789717824075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45953.789717824075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45953.789717824075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45953.789717824075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45953.789717824075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45953.789717824075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45953.789717824075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45953.789717824075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45953.789717824075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45953.789717824075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45953.789717824075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45953.789717824075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45953.789717824075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45953.789717824075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45953.789717824075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45953.789717824075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45953.789717824075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45953.789717824075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45953.789717824075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45953.789717824075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45953.789717824075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45953.789717824075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45953.789717824075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45953.789717824075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45953.789717824075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45953.789717824075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45953.789717824075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45953.789717824075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45953.789717824075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45953.789717824075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45953.789717824075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45953.789717824075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45953.789717824075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45953.789717824075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45953.789717824075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45953.789717824075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45953.789717824075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45953.789717824075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45953.789717824075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45953.789717824075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45953.789717824075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45953.789717824075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45953.789717824075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45953.789717824075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45953.789717824075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45953.789717824075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45953.789717824075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45953.789717824075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45953.789717824075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45953.789717824075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45953.789717824075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45953.789717824075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45953.789717824075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45953.789717824075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45953.789717824075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45953.789717824075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45953.789717824075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45953.789717824075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45953.789717824075</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250.30900023147842</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0.1549956018498051</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1</v>
      </c>
      <c r="D4" s="95" t="s">
        <v>35754</v>
      </c>
      <c r="E4" s="100" t="s">
        <v>38998</v>
      </c>
      <c r="F4" s="125">
        <v>45953.754166666666</v>
      </c>
      <c r="G4" s="126">
        <f ca="1">IFERROR(NOW()-F4,"")</f>
        <v>3.5551157408917788E-2</v>
      </c>
      <c r="H4" s="125">
        <v>45953.748692129629</v>
      </c>
      <c r="I4" s="121" t="str">
        <f>IFERROR(VLOOKUP(D4,DB!A:F,6,0),"")</f>
        <v>Generator-SG</v>
      </c>
      <c r="J4" s="121" t="str">
        <f>IFERROR(VLOOKUP(D4,DB!A:G,7,0),"")</f>
        <v>Dead</v>
      </c>
      <c r="K4" s="127" t="s">
        <v>39096</v>
      </c>
      <c r="L4" s="123" t="str">
        <f>IFERROR(VLOOKUP(D4,DB!A:I,9,0),"")</f>
        <v>Latis</v>
      </c>
    </row>
    <row r="5" spans="1:16" ht="15" customHeight="1">
      <c r="A5" s="121" t="s">
        <v>39097</v>
      </c>
      <c r="B5" s="121" t="str">
        <f>IFERROR(VLOOKUP(D5,DB!A:K,11,0),"")</f>
        <v>R4</v>
      </c>
      <c r="C5" s="122">
        <v>1</v>
      </c>
      <c r="D5" s="95" t="s">
        <v>33649</v>
      </c>
      <c r="E5" s="100" t="s">
        <v>38998</v>
      </c>
      <c r="F5" s="125"/>
      <c r="G5" s="126">
        <f ca="1">IFERROR(NOW()-F5,"")</f>
        <v>45953.789717824075</v>
      </c>
      <c r="H5" s="125">
        <v>45953.743101851855</v>
      </c>
      <c r="I5" s="121" t="str">
        <f>IFERROR(VLOOKUP(D5,DB!A:F,6,0),"")</f>
        <v>Generator-SG</v>
      </c>
      <c r="J5" s="121" t="str">
        <f>IFERROR(VLOOKUP(D5,DB!A:G,7,0),"")</f>
        <v>Vandalized</v>
      </c>
      <c r="K5" s="127" t="s">
        <v>39098</v>
      </c>
      <c r="L5" s="123" t="str">
        <f>IFERROR(VLOOKUP(D5,DB!A:I,9,0),"")</f>
        <v>Latis</v>
      </c>
    </row>
    <row r="6" spans="1:16" ht="15" customHeight="1">
      <c r="A6" s="121"/>
      <c r="B6" s="121" t="str">
        <f>IFERROR(VLOOKUP(D6,DB!A:K,11,0),"")</f>
        <v/>
      </c>
      <c r="C6" s="122"/>
      <c r="D6" s="95"/>
      <c r="E6" s="100"/>
      <c r="F6" s="125"/>
      <c r="G6" s="126">
        <f ca="1">IFERROR(NOW()-F6,"")</f>
        <v>45953.789717824075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45953.789717824075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45953.789717824075</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45953.789717824075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45953.789717824075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45953.789717824075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45953.789717824075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45953.789717824075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45953.789717824075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45953.789717824075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45953.789717824075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45953.789717824075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45953.789717824075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45953.789717824075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45953.789717824075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45953.789717824075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45953.789717824075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45953.789717824075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45953.789717824075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45953.789717824075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45953.789717824075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45953.789717824075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45953.789717824075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45953.789717824075</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45953.789717824075</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45953.789717824075</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45953.789717824075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45953.789717824075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45953.789717824075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45953.789717824075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45953.789717824075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45953.789717824075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45953.789717824075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45953.789717824075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45953.789717824075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45953.789717824075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45953.789717824075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45953.789717824075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45953.789717824075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45953.789717824075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45953.789717824075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45953.789717824075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45953.789717824075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45953.789717824075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45953.789717824075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45953.789717824075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45953.789717824075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45953.789717824075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45953.789717824075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45953.789717824075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45953.789717824075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45953.789717824075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45953.789717824075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45953.789717824075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45953.789717824075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45953.789717824075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45953.789717824075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45953.789717824075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45953.789717824075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45953.789717824075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45953.789717824075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45953.789717824075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45953.789717824075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45953.789717824075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45953.789717824075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45953.789717824075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45953.789717824075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45953.789717824075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45953.789717824075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45953.789717824075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45953.789717824075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45953.789717824075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45953.789717824075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45953.789717824075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45953.789717824075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45953.789717824075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45953.789717824075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45953.789717824075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45953.789717824075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45953.789717824075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45953.789717824075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45953.789717824075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45953.789717824075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45953.789717824075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45953.789717824075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45953.789717824075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45953.789717824075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45953.789717824075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45953.789717824075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45953.789717824075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45953.789717824075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45953.789717824075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45953.789717824075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45953.789717824075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45953.789717824075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45953.789717824075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45953.789717824075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45953.789717824075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45953.789717824075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45953.789717824075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45953.789717824075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45953.789717824075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45953.789717824075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45953.789717824075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45953.789717824075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45953.789717824075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45953.789717824075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45953.789717824075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45953.789717824075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45953.789717824075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45953.789717824075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45953.789717824075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45953.789717824075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45953.789717824075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45953.789717824075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45953.789717824075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45953.789717824075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45953.789717824075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45953.789717824075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45953.789717824075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45953.789717824075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45953.789717824075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45953.789717824075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45953.789717824075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45953.789717824075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45953.789717824075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45953.789717824075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45953.789717824075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45953.789717824075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45953.789717824075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45953.789717824075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45953.789717824075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45953.789717824075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45953.789717824075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45953.789717824075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45953.789717824075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45953.789717824075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45953.789717824075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45953.789717824075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45953.789717824075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45953.789717824075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45953.789717824075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45953.789717824075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45953.789717824075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45953.789717824075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45953.789717824075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45953.789717824075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45953.789717824075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45953.789717824075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45953.789717824075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45953.789717824075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45953.789717824075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45953.789717824075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45953.789717824075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45953.789717824075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45953.789717824075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45953.789717824075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45953.789717824075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45953.789717824075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45953.789717824075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45953.789717824075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45953.789717824075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45953.789717824075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45953.789717824075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45953.789717824075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45953.789717824075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45953.789717824075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45953.789717824075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45953.789717824075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45953.789717824075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45953.789717824075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45953.789717824075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45953.789717824075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45953.789717824075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45953.789717824075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45953.789717824075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45953.789717824075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45953.789717824075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45953.789717824075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45953.789717824075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45953.789717824075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45953.789717824075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45953.789717824075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45953.789717824075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45953.789717824075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45953.789717824075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45953.789717824075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45953.789717824075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45953.789717824075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45953.789717824075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45953.789717824075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45953.789717824075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45953.789717824075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45953.789717824075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45953.789717824075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45953.789717824075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45953.789717824075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45953.789717824075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45953.789717824075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45953.789717824075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45953.789717824075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45953.789717824075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45953.789717824075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45953.789717824075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45953.789717824075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45953.789717824075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45953.789717824075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45953.789717824075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45953.789717824075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45953.789717824075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45953.789717824075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45953.789717824075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45953.789717824075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45953.789717824075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45953.789717824075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45953.789717824075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45953.789717824075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45953.789717824075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45953.789717824075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45953.789717824075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45953.789717824075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45953.789717824075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45953.789717824075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45953.789717824075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45953.789717824075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45953.789717824075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45953.789717824075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45953.789717824075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45953.789717824075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45953.789717824075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45953.789717824075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45953.789717824075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45953.789717824075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45953.789717824075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45953.789717824075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45953.789717824075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45953.789717824075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45953.789717824075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45953.789717824075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45953.789717824075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45953.789717824075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45953.789717824075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45953.789717824075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45953.789717824075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45953.789717824075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45953.789717824075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45953.789717824075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45953.789717824075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45953.789717824075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45953.789717824075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45953.789717824075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45953.789717824075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45953.789717824075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45953.789717824075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45953.789717824075</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45953.789717824075</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61.957657638886303</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39083</v>
      </c>
      <c r="F3" s="38">
        <v>45926.188877314817</v>
      </c>
      <c r="G3" s="146">
        <f t="shared" ref="G3" ca="1" si="0">IFERROR(NOW()-F3,"")</f>
        <v>27.600840509257978</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9.0181437499995809</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39083</v>
      </c>
      <c r="F5" s="155">
        <v>45948.661111111112</v>
      </c>
      <c r="G5" s="156">
        <f ca="1">IFERROR(NOW()-F5,"")</f>
        <v>5.1286067129622097</v>
      </c>
      <c r="H5" s="155">
        <v>45948.661111111112</v>
      </c>
      <c r="I5" s="154" t="str">
        <f>IFERROR(VLOOKUP(D5,DB!A:F,6,0),"")</f>
        <v>SCECO</v>
      </c>
      <c r="J5" s="154" t="str">
        <f>IFERROR(VLOOKUP(D5,DB!A:G,7,0),"")</f>
        <v>Dead</v>
      </c>
      <c r="K5" s="154" t="s">
        <v>39106</v>
      </c>
      <c r="L5" s="154" t="str">
        <f>IFERROR(VLOOKUP(D5,DB!A:I,9,0),"")</f>
        <v>Latis</v>
      </c>
    </row>
    <row r="6" spans="1:13" ht="15">
      <c r="A6" s="154" t="s">
        <v>39107</v>
      </c>
      <c r="B6" s="154" t="str">
        <f>IFERROR(VLOOKUP(D6,DB!A:K,11,0),"")</f>
        <v>R5</v>
      </c>
      <c r="C6" s="154">
        <v>1</v>
      </c>
      <c r="D6" s="154" t="s">
        <v>37837</v>
      </c>
      <c r="E6" s="154" t="s">
        <v>39083</v>
      </c>
      <c r="F6" s="155">
        <v>45953.746342592596</v>
      </c>
      <c r="G6" s="156">
        <f ca="1">IFERROR(NOW()-F6,"")</f>
        <v>4.3374999993829988E-2</v>
      </c>
      <c r="H6" s="155">
        <v>45953.735613425924</v>
      </c>
      <c r="I6" s="154" t="str">
        <f>IFERROR(VLOOKUP(D6,DB!A:F,6,0),"")</f>
        <v>SCECO</v>
      </c>
      <c r="J6" s="154" t="str">
        <f>IFERROR(VLOOKUP(D6,DB!A:G,7,0),"")</f>
        <v>No BB Shifted</v>
      </c>
      <c r="K6" s="154" t="s">
        <v>39108</v>
      </c>
      <c r="L6" s="154" t="str">
        <f>IFERROR(VLOOKUP(D6,DB!A:I,9,0),"")</f>
        <v>Latis</v>
      </c>
    </row>
    <row r="7" spans="1:13" ht="15">
      <c r="A7" s="160"/>
      <c r="B7" s="160" t="str">
        <f>IFERROR(VLOOKUP(D7,DB!A:K,11,0),"")</f>
        <v/>
      </c>
      <c r="C7" s="160"/>
      <c r="D7" s="160"/>
      <c r="E7" s="160"/>
      <c r="F7" s="161"/>
      <c r="G7" s="162">
        <f ca="1">IFERROR(NOW()-F7,"")</f>
        <v>45953.78971759259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45953.78971759259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45953.78971759259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45953.78971759259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45953.78971759259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45953.78971759259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45953.78971759259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45953.78971759259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45953.78971759259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45953.78971759259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45953.78971759259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45953.78971759259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45953.78971759259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45953.78971759259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45953.78971759259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45953.78971759259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45953.78971759259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45953.78971759259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45953.78971759259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45953.78971759259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45953.78971759259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45953.78971759259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45953.78971759259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45953.78971759259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45953.78971759259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45953.78971759259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45953.78971759259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45953.78971759259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45953.78971759259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45953.78971759259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45953.78971759259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45953.78971759259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45953.78971759259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45953.78971759259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45953.78971759259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45953.78971759259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45953.78971759259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45953.78971759259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45953.78971759259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45953.78971759259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45953.78971759259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45953.78971759259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45953.78971759259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45953.78971759259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45953.78971759259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45953.78971759259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45953.78971759259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45953.78971759259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45953.78971759259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45953.78971759259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45953.78971759259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45953.78971759259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45953.78971759259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45953.78971759259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45953.78971759259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45953.78971759259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45953.78971759259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45953.78971759259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45953.78971759259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45953.78971759259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45953.78971759259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45953.78971759259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45953.78971759259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45953.78971759259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45953.78971759259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45953.78971759259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45953.78971759259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45953.78971759259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45953.78971759259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45953.78971759259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45953.78971759259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45953.78971759259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45953.78971759259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45953.78971759259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45953.78971759259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45953.78971759259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45953.78971759259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45953.78971759259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45953.78971759259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45953.78971759259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45953.78971759259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45953.78971759259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45953.78971759259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45953.78971759259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45953.78971759259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45953.78971759259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45953.78971759259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45953.78971759259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45953.78971759259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45953.78971759259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45953.78971759259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45953.78971759259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45953.78971759259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45953.78971759259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45953.78971759259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45953.78971759259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45953.78971759259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45953.78971759259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45953.78971759259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45953.78971759259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45953.78971759259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45953.78971759259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45953.78971759259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45953.78971759259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45953.78971759259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45953.78971759259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45953.78971759259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45953.78971759259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45953.78971759259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45953.78971759259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45953.78971759259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45953.78971759259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45953.78971759259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45953.78971759259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45953.78971759259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45953.78971759259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45953.78971759259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45953.78971759259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45953.78971759259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45953.78971759259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45953.78971759259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45953.78971759259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45953.78971759259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45953.78971759259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45953.78971759259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45953.78971759259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45953.78971759259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45953.78971759259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45953.78971759259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45953.78971759259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45953.78971759259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45953.78971759259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45953.78971759259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45953.78971759259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45953.78971759259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45953.78971759259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45953.78971759259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45953.78971759259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45953.78971759259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45953.78971759259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45953.78971759259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45953.78971759259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45953.78971759259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45953.78971759259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45953.78971759259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45953.78971759259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45953.78971759259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45953.78971759259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45953.78971759259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45953.78971759259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45953.78971759259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45953.78971759259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45953.78971759259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45953.78971759259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45953.78971759259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45953.78971759259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45953.78971759259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45953.78971759259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45953.789717824075</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45953.789717824075</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45953.789717824075</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45953.789717824075</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45953.789717824075</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45953.789717824075</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45953.789717824075</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45953.789717824075</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45953.789717824075</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45953.789717824075</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45953.789717824075</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45953.789717824075</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45953.789717824075</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45953.789717824075</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45953.789717824075</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45953.789717824075</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45953.789717824075</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45953.789717824075</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45953.789717824075</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45953.789717824075</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45953.789717824075</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45953.789717824075</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45953.789717824075</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45953.789717824075</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45953.789717824075</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45953.789717824075</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45953.789717824075</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45953.789717824075</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45953.789717824075</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45953.789717824075</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45953.789717824075</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45953.789717824075</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45953.789717824075</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45953.789717824075</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45953.789717824075</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45953.789717824075</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45953.789717824075</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45953.789717824075</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45953.789717824075</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45953.789717824075</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45953.789717824075</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45953.789717824075</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45953.789717824075</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45953.789717824075</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45953.789717824075</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45953.789717824075</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45953.789717824075</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45953.789717824075</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45953.789717824075</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45953.789717824075</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45953.789717824075</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45953.789717824075</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45953.789717824075</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45953.789717824075</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45953.789717824075</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45953.789717824075</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45953.789717824075</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45953.789717824075</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45953.789717824075</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45953.789717824075</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45953.789717824075</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45953.789717824075</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45953.789717824075</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45953.789717824075</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45953.789717824075</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45953.789717824075</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45953.789717824075</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45953.789717824075</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45953.789717824075</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45953.789717824075</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45953.789717824075</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45953.789717824075</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45953.789717824075</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45953.789717824075</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45953.789717824075</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45953.789717824075</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45953.789717824075</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45953.789717824075</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45953.789717824075</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45953.789717824075</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45953.789717824075</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45953.789717824075</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45953.789717824075</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45953.789717824075</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45953.789717824075</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45953.789717824075</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45953.789717824075</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45953.789717824075</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45953.789717824075</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45953.789717824075</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45953.789717824075</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45953.789717824075</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45953.789717824075</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45953.789717824075</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45953.789717824075</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45953.789717824075</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45953.789717824075</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45953.789717824075</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45953.789717824075</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45953.789717824075</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45953.789717824075</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45953.789717824075</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45953.789717824075</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45953.789717824075</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45953.789717824075</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45953.789717824075</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45953.789717824075</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45953.789717824075</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45953.789717824075</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45953.789717824075</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45953.789717824075</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45953.789717824075</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45953.789717824075</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45953.789717824075</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45953.789717824075</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45953.789717824075</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45953.789717824075</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45953.789717824075</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45953.789717824075</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45953.789717824075</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45953.789717824075</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45953.789717824075</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45953.789717824075</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45953.789717824075</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45953.789717824075</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45953.789717824075</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45953.789717824075</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45953.789717824075</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45953.789717824075</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45953.789717824075</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45953.789717824075</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45953.789717824075</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45953.789717824075</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45953.789717824075</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45953.789717824075</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45953.789717824075</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45953.789717824075</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45953.789717824075</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45953.789717824075</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45953.789717824075</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45953.789717824075</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45953.789717824075</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45953.789717824075</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45953.789717824075</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45953.789717824075</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45953.789717824075</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45953.789717824075</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45953.789717824075</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45953.789717824075</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45953.789717824075</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45953.789717824075</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45953.789717824075</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45953.789717824075</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45953.789717824075</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45953.789717824075</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45953.789717824075</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45953.789717824075</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45953.789717824075</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45953.789717824075</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45953.789717824075</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45953.789717824075</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45953.789717824075</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45953.789717824075</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45953.789717824075</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45953.789717824075</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45953.789717824075</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45953.789717824075</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45953.789717824075</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45953.789717824075</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45953.789717824075</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45953.789717824075</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45953.789717824075</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45953.789717824075</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45953.789717824075</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45953.789717824075</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45953.789717824075</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45953.789717824075</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45953.789717824075</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45953.789717824075</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45953.789717824075</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45953.789717824075</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45953.789717824075</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45953.789717824075</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45953.789717824075</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45953.789717824075</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45953.789717824075</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45953.789717824075</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45953.789717824075</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45953.789717824075</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45953.789717824075</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45953.789717824075</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45953.789717824075</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45953.789717824075</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45953.789717824075</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45953.789717824075</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45953.789717824075</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45953.789717824075</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45953.789717824075</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45953.789717824075</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45953.789717824075</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45953.789717824075</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45953.789717824075</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45953.789717824075</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45953.789717824075</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45953.789717824075</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45953.789717824075</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45953.789717824075</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45953.789717824075</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45953.789717824075</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45953.789717824075</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45953.789717824075</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45953.789717824075</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45953.789717824075</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45953.789717824075</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45953.789717824075</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45953.789717824075</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45953.789717824075</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45953.789717824075</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45953.789717824075</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45953.789717824075</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45953.789717824075</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45953.789717824075</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45953.789717824075</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45953.789717824075</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45953.789717824075</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45953.789717824075</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45953.789717824075</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45953.789717824075</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45953.789717824075</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45953.789717824075</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45953.789717824075</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45953.789717824075</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45953.789717824075</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45953.789717824075</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45953.789717824075</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45953.789717824075</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45953.789717824075</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45953.789717824075</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45953.789717824075</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45953.789717824075</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45953.789717824075</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45953.789717824075</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45953.789717824075</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45953.789717824075</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45953.789717824075</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45953.789717824075</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45953.789717824075</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45953.789717824075</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45953.789717824075</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45953.789717824075</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45953.789717824075</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45953.789717824075</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45953.789717824075</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45953.789717824075</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45953.789717824075</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45953.789717824075</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45953.789717824075</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45953.789717824075</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45953.789717824075</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45953.789717824075</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45953.789717824075</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45953.789717824075</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45953.789717824075</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45953.789717824075</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45953.789717824075</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45953.789717824075</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45953.789717824075</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45953.789717824075</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45953.789717824075</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45953.789717824075</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45953.789717824075</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45953.789717824075</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45953.789717824075</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45953.789717824075</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45953.789717824075</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45953.789717824075</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45953.789717824075</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45953.789717824075</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45953.789717824075</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45953.789717824075</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45953.789717824075</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45953.789717824075</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45953.789717824075</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45953.789717824075</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45953.789717824075</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45953.789717824075</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45953.789717824075</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45953.789717824075</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45953.789717824075</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45953.789717824075</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45953.789717824075</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45953.789717824075</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45953.789717824075</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45953.789717824075</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45953.789717824075</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45953.789717824075</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45953.789717824075</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45953.789717824075</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45953.789717824075</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45953.789717824075</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45953.789717824075</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45953.789717824075</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45953.789717824075</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45953.789717824075</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45953.789717824075</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45953.789717824075</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45953.789717824075</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45953.789717824075</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45953.789717824075</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45953.789717824075</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45953.789717824075</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45953.789717824075</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45953.789717824075</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45953.789717824075</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45953.789717824075</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45953.789717824075</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45953.789717824075</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45953.789717824075</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45953.789717824075</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45953.789717824075</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45953.789717824075</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45953.789717824075</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45953.789717824075</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45953.789717824075</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45953.789717824075</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45953.789717824075</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45953.789717824075</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45953.789717824075</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5" t="s">
        <v>39109</v>
      </c>
      <c r="B2" s="105" t="str">
        <f>IFERROR(VLOOKUP(D2,DB!A:K,11,0),"")</f>
        <v>R6</v>
      </c>
      <c r="C2" s="107">
        <v>3</v>
      </c>
      <c r="D2" s="105" t="s">
        <v>38954</v>
      </c>
      <c r="E2" s="108" t="s">
        <v>39083</v>
      </c>
      <c r="F2" s="109">
        <v>45953.75675925926</v>
      </c>
      <c r="G2" s="78">
        <f ca="1">IFERROR(NOW()-F2,"-")</f>
        <v>3.295833332958864E-2</v>
      </c>
      <c r="H2" s="109">
        <v>45953.740046296298</v>
      </c>
      <c r="I2" s="105" t="str">
        <f>IFERROR(VLOOKUP(D2,DB!A:F,6,0),"")</f>
        <v>SCECO</v>
      </c>
      <c r="J2" s="104" t="str">
        <f>IFERROR(VLOOKUP(D2,DB!A:G,7,0),"")</f>
        <v>Vandalized</v>
      </c>
      <c r="K2" s="110" t="s">
        <v>39110</v>
      </c>
      <c r="L2" s="111" t="str">
        <f>IFERROR(VLOOKUP(D2,DB!A:I,9,0),"")</f>
        <v>Latis</v>
      </c>
    </row>
    <row r="3" spans="1:16383" ht="31.5" customHeight="1">
      <c r="A3" s="106"/>
      <c r="B3" s="105" t="str">
        <f>IFERROR(VLOOKUP(D3,DB!A:K,11,0),"")</f>
        <v/>
      </c>
      <c r="C3" s="107"/>
      <c r="D3" s="105"/>
      <c r="E3" s="108"/>
      <c r="F3" s="109"/>
      <c r="G3" s="78">
        <f ca="1">IFERROR(NOW()-F3,"-")</f>
        <v>45953.78971759259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45953.78971759259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45953.78971759259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45953.78971759259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45953.78971759259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45953.78971759259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45953.78971759259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45953.78971759259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45953.78971759259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45953.78971759259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45953.78971759259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45953.78971759259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45953.78971759259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45953.78971759259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45953.78971759259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45953.78971759259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45953.78971759259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45953.78971759259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45953.78971759259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45953.78971759259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45953.78971759259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45953.78971759259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45953.78971759259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45953.78971759259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45953.78971759259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45953.78971759259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45953.78971759259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45953.78971759259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45953.78971759259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45953.78971759259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45953.78971759259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45953.78971759259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45953.78971759259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45953.78971759259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45953.78971759259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45953.78971759259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45953.78971759259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45953.78971759259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45953.78971759259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45953.78971759259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45953.78971759259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45953.78971759259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45953.78971759259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45953.78971759259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45953.78971759259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45953.78971759259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45953.78971759259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45953.78971759259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45953.78971759259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45953.78971759259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45953.78971759259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45953.78971759259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45953.78971759259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45953.78971759259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45953.78971759259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45953.78971759259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45953.78971759259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45953.78971759259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45953.78971759259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45953.78971759259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45953.78971759259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45953.78971759259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45953.78971759259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45953.78971759259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45953.78971759259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45953.78971759259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45953.78971759259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45953.78971759259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45953.78971759259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45953.78971759259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45953.78971759259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45953.78971759259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45953.78971759259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45953.78971759259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45953.78971759259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45953.78971759259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45953.78971759259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45953.78971759259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45953.78971759259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45953.78971759259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45953.78971759259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45953.78971759259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45953.78971759259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45953.78971759259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45953.78971759259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45953.78971759259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45953.78971759259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45953.78971759259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45953.78971759259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45953.78971759259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45953.78971759259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45953.78971759259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45953.78971759259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45953.78971759259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45953.78971759259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45953.78971759259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45953.78971759259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45953.78971759259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45953.78971759259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45953.78971759259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45953.78971759259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45953.78971759259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45953.78971759259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45953.78971759259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45953.78971759259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45953.78971759259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45953.78971759259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45953.78971759259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45953.78971759259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45953.78971759259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45953.78971759259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45953.78971759259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45953.78971759259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45953.78971759259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45953.78971759259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45953.78971759259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45953.78971759259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45953.78971759259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45953.78971759259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45953.78971759259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45953.78971759259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45953.78971759259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45953.78971759259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45953.78971759259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45953.78971759259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45953.78971759259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45953.78971759259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45953.78971759259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45953.78971759259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45953.78971759259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45953.78971759259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45953.78971759259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45953.78971759259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45953.78971759259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45953.78971759259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45953.78971759259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45953.78971759259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45953.78971759259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45953.78971759259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45953.78971759259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45953.78971759259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45953.78971759259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45953.78971759259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45953.78971759259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45953.78971759259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45953.78971759259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45953.78971759259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45953.78971759259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45953.78971759259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45953.78971759259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45953.78971759259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45953.78971759259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45953.78971759259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45953.78971759259</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2025-10-23T15:58:50Z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