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41" documentId="13_ncr:1_{F6CB121F-512D-4AA6-A0C1-0FB36C537598}" xr6:coauthVersionLast="47" xr6:coauthVersionMax="47" xr10:uidLastSave="{40CCA831-C6E4-4F0D-94EC-0B1B9F6B44C3}"/>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<sst xmlns="http://schemas.openxmlformats.org/spreadsheetml/2006/main" count="178609" uniqueCount="39090">
  <si>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</si>
  <si>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</si>
  <si>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</si>
  <si>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</si>
  <si>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</si>
  <si>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</si>
  <si>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</si>
  <si>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</si>
  <si>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</si>
  <si>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</si>
  <si>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</si>
  <si>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</si>
  <si>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</si>
  <si>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</si>
  <si>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</si>
  <si>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</si>
  <si>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</si>
  <si>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</si>
  <si>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</si>
  <si>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</si>
  <si>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</si>
  <si>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</si>
  <si>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</si>
  <si>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</si>
  <si>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</si>
  <si>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</si>
  <si>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</si>
  <si>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</si>
  <si>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</si>
  <si>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</si>
  <si>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</si>
  <si>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</si>
  <si>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</si>
  <si>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</si>
  <si>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</si>
  <si>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</si>
  <si>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</si>
  <si>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</si>
  <si>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</si>
  <si>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</si>
  <si>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</si>
  <si>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</si>
  <si>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</si>
  <si>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</si>
  <si>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</si>
  <si>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</si>
  <si>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</si>
  <si>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</si>
  <si>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</si>
  <si>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</si>
  <si>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</si>
  <si>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</si>
  <si>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</si>
  <si>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</si>
  <si>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</si>
  <si>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</si>
  <si>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</si>
  <si>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</si>
  <si>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</si>
  <si>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</si>
  <si>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</si>
  <si>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</si>
  <si>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</si>
  <si>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</si>
  <si>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</si>
  <si>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</si>
  <si>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</si>
  <si>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</si>
  <si>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</si>
  <si>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</si>
  <si>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</si>
  <si>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</si>
  <si>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</si>
  <si>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</si>
  <si>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</si>
  <si>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</si>
  <si>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</si>
  <si>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</si>
  <si>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</si>
  <si>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</si>
  <si>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</si>
  <si>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</si>
  <si>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</si>
  <si>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</si>
  <si>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</si>
  <si>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</si>
  <si>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</si>
  <si>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</si>
  <si>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</si>
  <si>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</si>
  <si>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</si>
  <si>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</si>
  <si>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</si>
  <si>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</si>
  <si>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</si>
  <si>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</si>
  <si>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</si>
  <si>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</si>
  <si>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</si>
  <si>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</si>
  <si>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</si>
  <si>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</si>
  <si>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</si>
  <si>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</si>
  <si>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</si>
  <si>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</si>
  <si>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</si>
  <si>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</si>
  <si>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</si>
  <si>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</si>
  <si>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</si>
  <si>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</si>
  <si>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</si>
  <si>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</si>
  <si>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</si>
  <si>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</si>
  <si>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</si>
  <si>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</si>
  <si>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</si>
  <si>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</si>
  <si>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</si>
  <si>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</si>
  <si>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</si>
  <si>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</si>
  <si>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</si>
  <si>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</si>
  <si>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</si>
  <si>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</si>
  <si>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</si>
  <si>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</si>
  <si>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</si>
  <si>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</si>
  <si>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</si>
  <si>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</si>
  <si>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</si>
  <si>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</si>
  <si>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</si>
  <si>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</si>
  <si>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</si>
  <si>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</si>
  <si>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</si>
  <si>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</si>
  <si>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</si>
  <si>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</si>
  <si>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</si>
  <si>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</si>
  <si>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</si>
  <si>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</si>
  <si>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</si>
  <si>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</si>
  <si>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</si>
  <si>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</si>
  <si>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</si>
  <si>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</si>
  <si>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</si>
  <si>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</si>
  <si>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</si>
  <si>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</si>
  <si>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</si>
  <si>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</si>
  <si>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</si>
  <si>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</si>
  <si>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</si>
  <si>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</si>
  <si>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</si>
  <si>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</si>
  <si>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</si>
  <si>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</si>
  <si>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</si>
  <si>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</si>
  <si>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</si>
  <si>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</si>
  <si>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</si>
  <si>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</si>
  <si>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</si>
  <si>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</si>
  <si>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</si>
  <si>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</si>
  <si>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</si>
  <si>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</si>
  <si>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</si>
  <si>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</si>
  <si>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</si>
  <si>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</si>
  <si>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</si>
  <si>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</si>
  <si>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</si>
  <si>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</si>
  <si>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</si>
  <si>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</si>
  <si>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</si>
  <si>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</si>
  <si>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</si>
  <si>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</si>
  <si>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</si>
  <si>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</si>
  <si>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</si>
  <si>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</si>
  <si>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</si>
  <si>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</si>
  <si>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</si>
  <si>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</si>
  <si>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</si>
  <si>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</si>
  <si>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</si>
  <si>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</si>
  <si>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</si>
  <si>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</si>
  <si>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</si>
  <si>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</si>
  <si>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</si>
  <si>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</si>
  <si>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</si>
  <si>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</si>
  <si>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</si>
  <si>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</si>
  <si>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</si>
  <si>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</si>
  <si>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</si>
  <si>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</si>
  <si>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</si>
  <si>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</si>
  <si>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</si>
  <si>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</si>
  <si>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</si>
  <si>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</si>
  <si>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</si>
  <si>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</si>
  <si>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</si>
  <si>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</si>
  <si>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</si>
  <si>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</si>
  <si>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</si>
  <si>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</si>
  <si>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</si>
  <si>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</si>
  <si>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</si>
  <si>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</si>
  <si>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</si>
  <si>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</si>
  <si>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</si>
  <si>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</si>
  <si>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</si>
  <si>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</si>
  <si>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</si>
  <si>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</si>
  <si>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</si>
  <si>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</si>
  <si>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</si>
  <si>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</si>
  <si>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</si>
  <si>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</si>
  <si>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</si>
  <si>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</si>
  <si>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</si>
  <si>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</si>
  <si>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</si>
  <si>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</si>
  <si>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</si>
  <si>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</si>
  <si>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</si>
  <si>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</si>
  <si>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</si>
  <si>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</si>
  <si>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</si>
  <si>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</si>
  <si>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</si>
  <si>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</si>
  <si>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</si>
  <si>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</si>
  <si>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</si>
  <si>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</si>
  <si>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</si>
  <si>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</si>
  <si>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</si>
  <si>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</si>
  <si>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</si>
  <si>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</si>
  <si>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</si>
  <si>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</si>
  <si>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</si>
  <si>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</si>
  <si>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</si>
  <si>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</si>
  <si>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</si>
  <si>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</si>
  <si>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</si>
  <si>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</si>
  <si>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</si>
  <si>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</si>
  <si>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</si>
  <si>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</si>
  <si>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</si>
  <si>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</si>
  <si>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</si>
  <si>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</si>
  <si>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</si>
  <si>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</si>
  <si>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</si>
  <si>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</si>
  <si>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</si>
  <si>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</si>
  <si>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</si>
  <si>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</si>
  <si>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</si>
  <si>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</si>
  <si>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</si>
  <si>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</si>
  <si>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</si>
  <si>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</si>
  <si>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</si>
  <si>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</si>
  <si>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</si>
  <si>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</si>
  <si>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</si>
  <si>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</si>
  <si>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</si>
  <si>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</si>
  <si>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</si>
  <si>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</si>
  <si>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</si>
  <si>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</si>
  <si>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</si>
  <si>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</si>
  <si>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</si>
  <si>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</si>
  <si>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</si>
  <si>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</si>
  <si>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</si>
  <si>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</si>
  <si>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</si>
  <si>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</si>
  <si>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</si>
  <si>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</si>
  <si>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</si>
  <si>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</si>
  <si>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</si>
  <si>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</si>
  <si>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</si>
  <si>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</si>
  <si>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</si>
  <si>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</si>
  <si>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</si>
  <si>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</si>
  <si>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</si>
  <si>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</si>
  <si>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</si>
  <si>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</si>
  <si>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</si>
  <si>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</si>
  <si>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</si>
  <si>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</si>
  <si>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</si>
  <si>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</si>
  <si>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</si>
  <si>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</si>
  <si>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</si>
  <si>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</si>
  <si>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</si>
  <si>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</si>
  <si>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</si>
  <si>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</si>
  <si>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</si>
  <si>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</si>
  <si>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</si>
  <si>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</si>
  <si>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</si>
  <si>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</si>
  <si>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</si>
  <si>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</si>
  <si>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</si>
  <si>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</si>
  <si>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</si>
  <si>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</si>
  <si>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</si>
  <si>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</si>
  <si>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</si>
  <si>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</si>
  <si>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</si>
  <si>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</si>
  <si>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</si>
  <si>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</si>
  <si>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</si>
  <si>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</si>
  <si>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</si>
  <si>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</si>
  <si>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</si>
  <si>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</si>
  <si>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</si>
  <si>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</si>
  <si>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</si>
  <si>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</si>
  <si>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</si>
  <si>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</si>
  <si>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</si>
  <si>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</si>
  <si>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</si>
  <si>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</si>
  <si>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</si>
  <si>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</si>
  <si>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</si>
  <si>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</si>
  <si>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</si>
  <si>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</si>
  <si>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</si>
  <si>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</si>
  <si>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</si>
  <si>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</si>
  <si>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</si>
  <si>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</si>
  <si>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</si>
  <si>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</si>
  <si>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</si>
  <si>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</si>
  <si>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</si>
  <si>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</si>
  <si>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</si>
  <si>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</si>
  <si>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</si>
  <si>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</si>
  <si>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</si>
  <si>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</si>
  <si>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</si>
  <si>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</si>
  <si>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</si>
  <si>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</si>
  <si>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</si>
  <si>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</si>
  <si>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</si>
  <si>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</si>
  <si>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</si>
  <si>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</si>
  <si>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</si>
  <si>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</si>
  <si>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</si>
  <si>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</si>
  <si>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</si>
  <si>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</si>
  <si>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</si>
  <si>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</si>
  <si>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</si>
  <si>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</si>
  <si>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</si>
  <si>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</si>
  <si>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</si>
  <si>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</si>
  <si>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</si>
  <si>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</si>
  <si>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</si>
  <si>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</si>
  <si>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</si>
  <si>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</si>
  <si>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</si>
  <si>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</si>
  <si>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</si>
  <si>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</si>
  <si>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</si>
  <si>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</si>
  <si>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</si>
  <si>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</si>
  <si>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</si>
  <si>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</si>
  <si>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</si>
  <si>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</si>
  <si>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</si>
  <si>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</si>
  <si>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</si>
  <si>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</si>
  <si>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</si>
  <si>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</si>
  <si>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</si>
  <si>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</si>
  <si>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</si>
  <si>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</si>
  <si>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</si>
  <si>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</si>
  <si>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</si>
  <si>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</si>
  <si>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</si>
  <si>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</si>
  <si>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</si>
  <si>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</si>
  <si>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</si>
  <si>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</si>
  <si>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</si>
  <si>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</si>
  <si>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</si>
  <si>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</si>
  <si>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</si>
  <si>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</si>
  <si>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</si>
  <si>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</si>
  <si>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</si>
  <si>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</si>
  <si>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</si>
  <si>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</si>
  <si>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</si>
  <si>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</si>
  <si>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</si>
  <si>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</si>
  <si>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</si>
  <si>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</si>
  <si>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</si>
  <si>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</si>
  <si>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</si>
  <si>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</si>
  <si>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</si>
  <si>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</si>
  <si>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</si>
  <si>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</si>
  <si>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</si>
  <si>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</si>
  <si>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</si>
  <si>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</si>
  <si>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</si>
  <si>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</si>
  <si>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</si>
  <si>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</si>
  <si>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</si>
  <si>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</si>
  <si>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</si>
  <si>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</si>
  <si>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</si>
  <si>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</si>
  <si>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</si>
  <si>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</si>
  <si>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</si>
  <si>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</si>
  <si>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</si>
  <si>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</si>
  <si>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</si>
  <si>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</si>
  <si>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</si>
  <si>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</si>
  <si>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</si>
  <si>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</si>
  <si>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</si>
  <si>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</si>
  <si>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</si>
  <si>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</si>
  <si>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</si>
  <si>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</si>
  <si>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</si>
  <si>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</si>
  <si>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</si>
  <si>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</si>
  <si>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</si>
  <si>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</si>
  <si>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</si>
  <si>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</si>
  <si>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</si>
  <si>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</si>
  <si>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</si>
  <si>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</si>
  <si>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</si>
  <si>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</si>
  <si>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</si>
  <si>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</si>
  <si>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</si>
  <si>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</si>
  <si>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</si>
  <si>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</si>
  <si>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</si>
  <si>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</si>
  <si>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</si>
  <si>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</si>
  <si>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</si>
  <si>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</si>
  <si>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</si>
  <si>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</si>
  <si>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</si>
  <si>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</si>
  <si>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</si>
  <si>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</si>
  <si>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</si>
  <si>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</si>
  <si>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</si>
  <si>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</si>
  <si>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</si>
  <si>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</si>
  <si>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</si>
  <si>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</si>
  <si>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</si>
  <si>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</si>
  <si>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</si>
  <si>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</si>
  <si>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</si>
  <si>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</si>
  <si>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</si>
  <si>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</si>
  <si>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</si>
  <si>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</si>
  <si>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</si>
  <si>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</si>
  <si>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</si>
  <si>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</si>
  <si>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</si>
  <si>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</si>
  <si>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</si>
  <si>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</si>
  <si>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</si>
  <si>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</si>
  <si>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</si>
  <si>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</si>
  <si>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</si>
  <si>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</si>
  <si>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</si>
  <si>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</si>
  <si>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</si>
  <si>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</si>
  <si>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</si>
  <si>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</si>
  <si>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</si>
  <si>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</si>
  <si>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</si>
  <si>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</si>
  <si>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</si>
  <si>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</si>
  <si>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</si>
  <si>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</si>
  <si>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</si>
  <si>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</si>
  <si>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</si>
  <si>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</si>
  <si>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</si>
  <si>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</si>
  <si>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</si>
  <si>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</si>
  <si>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</si>
  <si>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</si>
  <si>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</si>
  <si>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</si>
  <si>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</si>
  <si>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</si>
  <si>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</si>
  <si>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</si>
  <si>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</si>
  <si>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</si>
  <si>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</si>
  <si>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</si>
  <si>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</si>
  <si>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</si>
  <si>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</si>
  <si>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</si>
  <si>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</si>
  <si>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</si>
  <si>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</si>
  <si>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</si>
  <si>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</si>
  <si>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</si>
  <si>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</si>
  <si>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</si>
  <si>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</si>
  <si>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</si>
  <si>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</si>
  <si>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</si>
  <si>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</si>
  <si>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</si>
  <si>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</si>
  <si>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</si>
  <si>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</si>
  <si>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</si>
  <si>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</si>
  <si>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</si>
  <si>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</si>
  <si>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</si>
  <si>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</si>
  <si>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</si>
  <si>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</si>
  <si>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</si>
  <si>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</si>
  <si>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</si>
  <si>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</si>
  <si>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</si>
  <si>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</si>
  <si>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</si>
  <si>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</si>
  <si>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</si>
  <si>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</si>
  <si>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</si>
  <si>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</si>
  <si>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</si>
  <si>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</si>
  <si>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</si>
  <si>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</si>
  <si>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</si>
  <si>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</si>
  <si>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</si>
  <si>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</si>
  <si>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</si>
  <si>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</si>
  <si>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</si>
  <si>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</si>
  <si>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</si>
  <si>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</si>
  <si>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</si>
  <si>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</si>
  <si>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</si>
  <si>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</si>
  <si>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</si>
  <si>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</si>
  <si>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</si>
  <si>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</si>
  <si>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</si>
  <si>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</si>
  <si>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</si>
  <si>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</si>
  <si>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</si>
  <si>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</si>
  <si>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</si>
  <si>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</si>
  <si>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</si>
  <si>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</si>
  <si>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</si>
  <si>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</si>
  <si>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</si>
  <si>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</si>
  <si>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</si>
  <si>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</si>
  <si>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</si>
  <si>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</si>
  <si>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</si>
  <si>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</si>
  <si>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</si>
  <si>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</si>
  <si>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</si>
  <si>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</si>
  <si>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</si>
  <si>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</si>
  <si>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</si>
  <si>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</si>
  <si>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</si>
  <si>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</si>
  <si>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</si>
  <si>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</si>
  <si>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</si>
  <si>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</si>
  <si>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</si>
  <si>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</si>
  <si>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</si>
  <si>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</si>
  <si>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</si>
  <si>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</si>
  <si>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</si>
  <si>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</si>
  <si>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</si>
  <si>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</si>
  <si>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</si>
  <si>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</si>
  <si>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</si>
  <si>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</si>
  <si>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</si>
  <si>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</si>
  <si>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</si>
  <si>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</si>
  <si>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</si>
  <si>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</si>
  <si>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</si>
  <si>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</si>
  <si>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</si>
  <si>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</si>
  <si>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</si>
  <si>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</si>
  <si>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</si>
  <si>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</si>
  <si>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</si>
  <si>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</si>
  <si>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</si>
  <si>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</si>
  <si>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</si>
  <si>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</si>
  <si>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</si>
  <si>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</si>
  <si>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</si>
  <si>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</si>
  <si>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</si>
  <si>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</si>
  <si>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</si>
  <si>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</si>
  <si>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</si>
  <si>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</si>
  <si>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</si>
  <si>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</si>
  <si>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</si>
  <si>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</si>
  <si>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</si>
  <si>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</si>
  <si>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</si>
  <si>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</si>
  <si>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</si>
  <si>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</si>
  <si>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</si>
  <si>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</si>
  <si>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</si>
  <si>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</si>
  <si>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</si>
  <si>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</si>
  <si>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</si>
  <si>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</si>
  <si>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</si>
  <si>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</si>
  <si>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</si>
  <si>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</si>
  <si>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</si>
  <si>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</si>
  <si>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</si>
  <si>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</si>
  <si>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</si>
  <si>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</si>
  <si>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</si>
  <si>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</si>
  <si>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</si>
  <si>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</si>
  <si>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</si>
  <si>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</si>
  <si>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</si>
  <si>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</si>
  <si>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</si>
  <si>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</si>
  <si>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</si>
  <si>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</si>
  <si>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</si>
  <si>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</si>
  <si>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</si>
  <si>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</si>
  <si>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</si>
  <si>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</si>
  <si>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</si>
  <si>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</si>
  <si>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</si>
  <si>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</si>
  <si>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</si>
  <si>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</si>
  <si>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</si>
  <si>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</si>
  <si>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</si>
  <si>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</si>
  <si>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</si>
  <si>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</si>
  <si>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</si>
  <si>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</si>
  <si>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</si>
  <si>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</si>
  <si>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</si>
  <si>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</si>
  <si>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</si>
  <si>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</si>
  <si>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</si>
  <si>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</si>
  <si>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</si>
  <si>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</si>
  <si>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</si>
  <si>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</si>
  <si>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</si>
  <si>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</si>
  <si>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</si>
  <si>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</si>
  <si>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</si>
  <si>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</si>
  <si>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</si>
  <si>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</si>
  <si>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</si>
  <si>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</si>
  <si>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</si>
  <si>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</si>
  <si>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</si>
  <si>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</si>
  <si>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</si>
  <si>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</si>
  <si>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</si>
  <si>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</si>
  <si>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</si>
  <si>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</si>
  <si>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</si>
  <si>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</si>
  <si>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</si>
  <si>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</si>
  <si>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</si>
  <si>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</si>
  <si>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</si>
  <si>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</si>
  <si>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</si>
  <si>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</si>
  <si>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</si>
  <si>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</si>
  <si>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</si>
  <si>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</si>
  <si>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</si>
  <si>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</si>
  <si>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</si>
  <si>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</si>
  <si>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</si>
  <si>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</si>
  <si>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</si>
  <si>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</si>
  <si>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</si>
  <si>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</si>
  <si>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</si>
  <si>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</si>
  <si>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</si>
  <si>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</si>
  <si>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</si>
  <si>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</si>
  <si>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</si>
  <si>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</si>
  <si>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</si>
  <si>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</si>
  <si>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</si>
  <si>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</si>
  <si>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</si>
  <si>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</si>
  <si>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</si>
  <si>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</si>
  <si>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</si>
  <si>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</si>
  <si>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</si>
  <si>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</si>
  <si>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</si>
  <si>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</si>
  <si>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</si>
  <si>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</si>
  <si>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</si>
  <si>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</si>
  <si>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</si>
  <si>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</si>
  <si>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</si>
  <si>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</si>
  <si>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</si>
  <si>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</si>
  <si>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</si>
  <si>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</si>
  <si>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</si>
  <si>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</si>
  <si>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</si>
  <si>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</si>
  <si>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</si>
  <si>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</si>
  <si>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</si>
  <si>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</si>
  <si>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</si>
  <si>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</si>
  <si>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</si>
  <si>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</si>
  <si>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</si>
  <si>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</si>
  <si>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</si>
  <si>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</si>
  <si>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</si>
  <si>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</si>
  <si>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</si>
  <si>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</si>
  <si>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</si>
  <si>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</si>
  <si>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</si>
  <si>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</si>
  <si>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</si>
  <si>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</si>
  <si>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</si>
  <si>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</si>
  <si>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</si>
  <si>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</si>
  <si>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</si>
  <si>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</si>
  <si>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</si>
  <si>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</si>
  <si>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</si>
  <si>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</si>
  <si>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</si>
  <si>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</si>
  <si>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</si>
  <si>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</si>
  <si>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</si>
  <si>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</si>
  <si>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</si>
  <si>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</si>
  <si>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</si>
  <si>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</si>
  <si>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</si>
  <si>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</si>
  <si>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</si>
  <si>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</si>
  <si>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</si>
  <si>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</si>
  <si>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</si>
  <si>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</si>
  <si>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</si>
  <si>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</si>
  <si>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</si>
  <si>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</si>
  <si>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</si>
  <si>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</si>
  <si>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</si>
  <si>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</si>
  <si>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</si>
  <si>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</si>
  <si>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</si>
  <si>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</si>
  <si>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</si>
  <si>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</si>
  <si>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</si>
  <si>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</si>
  <si>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</si>
  <si>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</si>
  <si>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</si>
  <si>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</si>
  <si>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</si>
  <si>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</si>
  <si>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</si>
  <si>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</si>
  <si>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</si>
  <si>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</si>
  <si>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</si>
  <si>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</si>
  <si>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</si>
  <si>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</si>
  <si>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</si>
  <si>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</si>
  <si>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</si>
  <si>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</si>
  <si>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</si>
  <si>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</si>
  <si>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</si>
  <si>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</si>
  <si>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</si>
  <si>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</si>
  <si>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</si>
  <si>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</si>
  <si>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</si>
  <si>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</si>
  <si>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</si>
  <si>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</si>
  <si>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</si>
  <si>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</si>
  <si>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</si>
  <si>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</si>
  <si>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</si>
  <si>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</si>
  <si>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</si>
  <si>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</si>
  <si>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</si>
  <si>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</si>
  <si>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</si>
  <si>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</si>
  <si>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</si>
  <si>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</si>
  <si>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</si>
  <si>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</si>
  <si>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</si>
  <si>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</si>
  <si>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</si>
  <si>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</si>
  <si>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</si>
  <si>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</si>
  <si>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</si>
  <si>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</si>
  <si>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</si>
  <si>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</si>
  <si>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</si>
  <si>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</si>
  <si>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</si>
  <si>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</si>
  <si>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</si>
  <si>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</si>
  <si>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</si>
  <si>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</si>
  <si>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</si>
  <si>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</si>
  <si>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</si>
  <si>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</si>
  <si>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</si>
  <si>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</si>
  <si>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</si>
  <si>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</si>
  <si>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</si>
  <si>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</si>
  <si>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</si>
  <si>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</si>
  <si>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</si>
  <si>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</si>
  <si>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</si>
  <si>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</si>
  <si>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</si>
  <si>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</si>
  <si>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</si>
  <si>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</si>
  <si>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</si>
  <si>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</si>
  <si>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</si>
  <si>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</si>
  <si>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</si>
  <si>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</si>
  <si>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</si>
  <si>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</si>
  <si>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</si>
  <si>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</si>
  <si>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</si>
  <si>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</si>
  <si>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</si>
  <si>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</si>
  <si>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</si>
  <si>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</si>
  <si>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</si>
  <si>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</si>
  <si>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</si>
  <si>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</si>
  <si>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</si>
  <si>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</si>
  <si>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</si>
  <si>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</si>
  <si>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</si>
  <si>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</si>
  <si>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</si>
  <si>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</si>
  <si>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</si>
  <si>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</si>
  <si>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</si>
  <si>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</si>
  <si>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</si>
  <si>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</si>
  <si>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</si>
  <si>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</si>
  <si>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</si>
  <si>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</si>
  <si>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</si>
  <si>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</si>
  <si>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</si>
  <si>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</si>
  <si>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</si>
  <si>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</si>
  <si>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</si>
  <si>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</si>
  <si>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</si>
  <si>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</si>
  <si>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</si>
  <si>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</si>
  <si>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</si>
  <si>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</si>
  <si>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</si>
  <si>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</si>
  <si>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</si>
  <si>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</si>
  <si>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</si>
  <si>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</si>
  <si>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</si>
  <si>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</si>
  <si>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</si>
  <si>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</si>
  <si>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</si>
  <si>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</si>
  <si>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</si>
  <si>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</si>
  <si>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</si>
  <si>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</si>
  <si>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</si>
  <si>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</si>
  <si>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</si>
  <si>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</si>
  <si>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</si>
  <si>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</si>
  <si>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</si>
  <si>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</si>
  <si>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</si>
  <si>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</si>
  <si>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</si>
  <si>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</si>
  <si>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</si>
  <si>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</si>
  <si>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</si>
  <si>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</si>
  <si>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</si>
  <si>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</si>
  <si>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</si>
  <si>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</si>
  <si>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</si>
  <si>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</si>
  <si>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</si>
  <si>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</si>
  <si>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</si>
  <si>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</si>
  <si>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</si>
  <si>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</si>
  <si>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</si>
  <si>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</si>
  <si>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</si>
  <si>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</si>
  <si>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</si>
  <si>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</si>
  <si>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</si>
  <si>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</si>
  <si>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</si>
  <si>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</si>
  <si>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</si>
  <si>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</si>
  <si>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</si>
  <si>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</si>
  <si>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</si>
  <si>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</si>
  <si>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</si>
  <si>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</si>
  <si>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</si>
  <si>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</si>
  <si>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</si>
  <si>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</si>
  <si>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</si>
  <si>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</si>
  <si>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</si>
  <si>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</si>
  <si>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</si>
  <si>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</si>
  <si>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</si>
  <si>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</si>
  <si>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</si>
  <si>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</si>
  <si>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</si>
  <si>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</si>
  <si>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</si>
  <si>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</si>
  <si>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</si>
  <si>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</si>
  <si>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</si>
  <si>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</si>
  <si>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</si>
  <si>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</si>
  <si>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</si>
  <si>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</si>
  <si>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</si>
  <si>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</si>
  <si>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</si>
  <si>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</si>
  <si>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</si>
  <si>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</si>
  <si>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</si>
  <si>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</si>
  <si>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</si>
  <si>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</si>
  <si>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</si>
  <si>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</si>
  <si>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</si>
  <si>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</si>
  <si>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</si>
  <si>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</si>
  <si>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</si>
  <si>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</si>
  <si>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</si>
  <si>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</si>
  <si>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</si>
  <si>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</si>
  <si>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</si>
  <si>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</si>
  <si>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</si>
  <si>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</si>
  <si>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</si>
  <si>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</si>
  <si>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</si>
  <si>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</si>
  <si>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</si>
  <si>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</si>
  <si>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</si>
  <si>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</si>
  <si>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</si>
  <si>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</si>
  <si>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</si>
  <si>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</si>
  <si>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</si>
  <si>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</si>
  <si>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</si>
  <si>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</si>
  <si>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</si>
  <si>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</si>
  <si>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</si>
  <si>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</si>
  <si>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</si>
  <si>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</si>
  <si>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</si>
  <si>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</si>
  <si>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</si>
  <si>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</si>
  <si>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</si>
  <si>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</si>
  <si>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</si>
  <si>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</si>
  <si>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</si>
  <si>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</si>
  <si>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</si>
  <si>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</si>
  <si>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</si>
  <si>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</si>
  <si>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</si>
  <si>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</si>
  <si>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</si>
  <si>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</si>
  <si>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</si>
  <si>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</si>
  <si>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</si>
  <si>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</si>
  <si>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</si>
  <si>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</si>
  <si>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</si>
  <si>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</si>
  <si>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</si>
  <si>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</si>
  <si>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</si>
  <si>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</si>
  <si>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</si>
  <si>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</si>
  <si>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</si>
  <si>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</si>
  <si>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</si>
  <si>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</si>
  <si>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</si>
  <si>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</si>
  <si>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</si>
  <si>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</si>
  <si>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</si>
  <si>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</si>
  <si>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</si>
  <si>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</si>
  <si>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</si>
  <si>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</si>
  <si>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</si>
  <si>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</si>
  <si>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</si>
  <si>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</si>
  <si>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</si>
  <si>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</si>
  <si>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</si>
  <si>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</si>
  <si>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</si>
  <si>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</si>
  <si>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</si>
  <si>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</si>
  <si>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</si>
  <si>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</si>
  <si>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</si>
  <si>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</si>
  <si>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</si>
  <si>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</si>
  <si>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</si>
  <si>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</si>
  <si>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</si>
  <si>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</si>
  <si>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</si>
  <si>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</si>
  <si>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</si>
  <si>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</si>
  <si>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</si>
  <si>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</si>
  <si>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</si>
  <si>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</si>
  <si>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</si>
  <si>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</si>
  <si>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</si>
  <si>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</si>
  <si>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</si>
  <si>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</si>
  <si>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</si>
  <si>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</si>
  <si>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</si>
  <si>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</si>
  <si>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</si>
  <si>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</si>
  <si>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</si>
  <si>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</si>
  <si>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</si>
  <si>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</si>
  <si>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</si>
  <si>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</si>
  <si>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</si>
  <si>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</si>
  <si>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</si>
  <si>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</si>
  <si>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</si>
  <si>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</si>
  <si>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</si>
  <si>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</si>
  <si>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</si>
  <si>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</si>
  <si>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</si>
  <si>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</si>
  <si>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</si>
  <si>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</si>
  <si>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</si>
  <si>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</si>
  <si>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</si>
  <si>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</si>
  <si>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</si>
  <si>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</si>
  <si>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</si>
  <si>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</si>
  <si>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</si>
  <si>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</si>
  <si>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</si>
  <si>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</si>
  <si>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</si>
  <si>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</si>
  <si>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</si>
  <si>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</si>
  <si>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</si>
  <si>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</si>
  <si>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</si>
  <si>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</si>
  <si>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</si>
  <si>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</si>
  <si>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</si>
  <si>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</si>
  <si>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</si>
  <si>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</si>
  <si>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</si>
  <si>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</si>
  <si>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</si>
  <si>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</si>
  <si>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</si>
  <si>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</si>
  <si>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</si>
  <si>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</si>
  <si>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</si>
  <si>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</si>
  <si>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</si>
  <si>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</si>
  <si>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</si>
  <si>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</si>
  <si>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</si>
  <si>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</si>
  <si>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</si>
  <si>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</si>
  <si>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</si>
  <si>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</si>
  <si>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</si>
  <si>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</si>
  <si>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</si>
  <si>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</si>
  <si>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</si>
  <si>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</si>
  <si>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</si>
  <si>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</si>
  <si>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</si>
  <si>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</si>
  <si>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</si>
  <si>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</si>
  <si>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</si>
  <si>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</si>
  <si>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</si>
  <si>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</si>
  <si>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</si>
  <si>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</si>
  <si>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</si>
  <si>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</si>
  <si>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</si>
  <si>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</si>
  <si>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</si>
  <si>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</si>
  <si>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</si>
  <si>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</si>
  <si>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</si>
  <si>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</si>
  <si>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</si>
  <si>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</si>
  <si>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</si>
  <si>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</si>
  <si>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</si>
  <si>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</si>
  <si>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</si>
  <si>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</si>
  <si>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</si>
  <si>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</si>
  <si>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</si>
  <si>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</si>
  <si>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</si>
  <si>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</si>
  <si>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</si>
  <si>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</si>
  <si>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</si>
  <si>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</si>
  <si>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</si>
  <si>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</si>
  <si>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</si>
  <si>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</si>
  <si>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</si>
  <si>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</si>
  <si>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</si>
  <si>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</si>
  <si>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</si>
  <si>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</si>
  <si>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</si>
  <si>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</si>
  <si>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</si>
  <si>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</si>
  <si>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</si>
  <si>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</si>
  <si>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</si>
  <si>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</si>
  <si>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</si>
  <si>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</si>
  <si>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</si>
  <si>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</si>
  <si>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</si>
  <si>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</si>
  <si>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</si>
  <si>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</si>
  <si>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</si>
  <si>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</si>
  <si>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</si>
  <si>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</si>
  <si>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</si>
  <si>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</si>
  <si>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</si>
  <si>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</si>
  <si>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</si>
  <si>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</si>
  <si>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</si>
  <si>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</si>
  <si>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</si>
  <si>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</si>
  <si>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</si>
  <si>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</si>
  <si>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</si>
  <si>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</si>
  <si>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</si>
  <si>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</si>
  <si>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</si>
  <si>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</si>
  <si>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</si>
  <si>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</si>
  <si>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</si>
  <si>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</si>
  <si>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</si>
  <si>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</si>
  <si>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</si>
  <si>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</si>
  <si>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</si>
  <si>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</si>
  <si>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</si>
  <si>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</si>
  <si>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</si>
  <si>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</si>
  <si>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</si>
  <si>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</si>
  <si>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</si>
  <si>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</si>
  <si>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</si>
  <si>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</si>
  <si>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</si>
  <si>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</si>
  <si>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</si>
  <si>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</si>
  <si>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</si>
  <si>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</si>
  <si>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</si>
  <si>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</si>
  <si>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</si>
  <si>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</si>
  <si>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</si>
  <si>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</si>
  <si>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</si>
  <si>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</si>
  <si>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</si>
  <si>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</si>
  <si>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</si>
  <si>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</si>
  <si>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</si>
  <si>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</si>
  <si>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</si>
  <si>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</si>
  <si>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</si>
  <si>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</si>
  <si>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</si>
  <si>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</si>
  <si>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</si>
  <si>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</si>
  <si>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</si>
  <si>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</si>
  <si>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</si>
  <si>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</si>
  <si>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</si>
  <si>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</si>
  <si>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</si>
  <si>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</si>
  <si>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</si>
  <si>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</si>
  <si>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</si>
  <si>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</si>
  <si>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</si>
  <si>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</si>
  <si>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</si>
  <si>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</si>
  <si>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</si>
  <si>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</si>
  <si>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</si>
  <si>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</si>
  <si>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</si>
  <si>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</si>
  <si>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</si>
  <si>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</si>
  <si>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</si>
  <si>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</si>
  <si>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</si>
  <si>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</si>
  <si>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</si>
  <si>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</si>
  <si>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</si>
  <si>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</si>
  <si>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</si>
  <si>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</si>
  <si>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</si>
  <si>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</si>
  <si>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</si>
  <si>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</si>
  <si>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</si>
  <si>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</si>
  <si>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</si>
  <si>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</si>
  <si>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</si>
  <si>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</si>
  <si>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</si>
  <si>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</si>
  <si>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</si>
  <si>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</si>
  <si>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</si>
  <si>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</si>
  <si>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</si>
  <si>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</si>
  <si>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</si>
  <si>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</si>
  <si>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</si>
  <si>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</si>
  <si>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</si>
  <si>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</si>
  <si>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</si>
  <si>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</si>
  <si>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</si>
  <si>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</si>
  <si>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</si>
  <si>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</si>
  <si>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</si>
  <si>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</si>
  <si>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</si>
  <si>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</si>
  <si>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</si>
  <si>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</si>
  <si>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</si>
  <si>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</si>
  <si>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</si>
  <si>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</si>
  <si>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</si>
  <si>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</si>
  <si>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</si>
  <si>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</si>
  <si>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</si>
  <si>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</si>
  <si>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</si>
  <si>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</si>
  <si>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</si>
  <si>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</si>
  <si>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</si>
  <si>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</si>
  <si>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</si>
  <si>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</si>
  <si>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</si>
  <si>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</si>
  <si>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</si>
  <si>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</si>
  <si>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</si>
  <si>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</si>
  <si>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</si>
  <si>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</si>
  <si>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</si>
  <si>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</si>
  <si>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</si>
  <si>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</si>
  <si>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</si>
  <si>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</si>
  <si>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</si>
  <si>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</si>
  <si>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</si>
  <si>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</si>
  <si>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</si>
  <si>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</si>
  <si>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</si>
  <si>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</si>
  <si>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</si>
  <si>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</si>
  <si>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</si>
  <si>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</si>
  <si>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</si>
  <si>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</si>
  <si>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</si>
  <si>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</si>
  <si>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</si>
  <si>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</si>
  <si>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</si>
  <si>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</si>
  <si>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</si>
  <si>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</si>
  <si>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</si>
  <si>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</si>
  <si>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</si>
  <si>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</si>
  <si>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</si>
  <si>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</si>
  <si>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</si>
  <si>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</si>
  <si>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</si>
  <si>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</si>
  <si>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</si>
  <si>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</si>
  <si>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</si>
  <si>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</si>
  <si>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</si>
  <si>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</si>
  <si>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</si>
  <si>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</si>
  <si>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</si>
  <si>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</si>
  <si>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</si>
  <si>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</si>
  <si>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</si>
  <si>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</si>
  <si>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</si>
  <si>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</si>
  <si>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</si>
  <si>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</si>
  <si>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</si>
  <si>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</si>
  <si>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</si>
  <si>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</si>
  <si>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</si>
  <si>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</si>
  <si>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</si>
  <si>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</si>
  <si>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</si>
  <si>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</si>
  <si>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</si>
  <si>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</si>
  <si>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</si>
  <si>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</si>
  <si>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</si>
  <si>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</si>
  <si>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</si>
  <si>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</si>
  <si>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</si>
  <si>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</si>
  <si>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</si>
  <si>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</si>
  <si>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</si>
  <si>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</si>
  <si>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</si>
  <si>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</si>
  <si>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</si>
  <si>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</si>
  <si>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</si>
  <si>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</si>
  <si>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</si>
  <si>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</si>
  <si>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</si>
  <si>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</si>
  <si>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</si>
  <si>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</si>
  <si>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</si>
  <si>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</si>
  <si>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</si>
  <si>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</si>
  <si>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</si>
  <si>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</si>
  <si>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</si>
  <si>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</si>
  <si>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</si>
  <si>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</si>
  <si>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</si>
  <si>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</si>
  <si>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</si>
  <si>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</si>
  <si>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</si>
  <si>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</si>
  <si>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</si>
  <si>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</si>
  <si>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</si>
  <si>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</si>
  <si>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</si>
  <si>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</si>
  <si>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</si>
  <si>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</si>
  <si>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</si>
  <si>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</si>
  <si>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</si>
  <si>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</si>
  <si>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</si>
  <si>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</si>
  <si>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</si>
  <si>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</si>
  <si>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</si>
  <si>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</si>
  <si>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</si>
  <si>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</si>
  <si>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</si>
  <si>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</si>
  <si>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</si>
  <si>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</si>
  <si>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</si>
  <si>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</si>
  <si>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</si>
  <si>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</si>
  <si>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</si>
  <si>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</si>
  <si>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</si>
  <si>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</si>
  <si>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</si>
  <si>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</si>
  <si>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</si>
  <si>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</si>
  <si>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</si>
  <si>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</si>
  <si>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</si>
  <si>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</si>
  <si>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</si>
  <si>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</si>
  <si>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</si>
  <si>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</si>
  <si>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</si>
  <si>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</si>
  <si>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</si>
  <si>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</si>
  <si>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</si>
  <si>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</si>
  <si>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</si>
  <si>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</si>
  <si>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</si>
  <si>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</si>
  <si>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</si>
  <si>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</si>
  <si>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</si>
  <si>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</si>
  <si>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</si>
  <si>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</si>
  <si>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</si>
  <si>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</si>
  <si>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</si>
  <si>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</si>
  <si>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</si>
  <si>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</si>
  <si>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</si>
  <si>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</si>
  <si>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</si>
  <si>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</si>
  <si>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</si>
  <si>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</si>
  <si>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</si>
  <si>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</si>
  <si>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</si>
  <si>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</si>
  <si>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</si>
  <si>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</si>
  <si>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</si>
  <si>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</si>
  <si>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</si>
  <si>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</si>
  <si>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</si>
  <si>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</si>
  <si>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</si>
  <si>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</si>
  <si>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</si>
  <si>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</si>
  <si>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</si>
  <si>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</si>
  <si>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</si>
  <si>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</si>
  <si>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</si>
  <si>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</si>
  <si>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</si>
  <si>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</si>
  <si>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</si>
  <si>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</si>
  <si>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</si>
  <si>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</si>
  <si>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</si>
  <si>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</si>
  <si>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</si>
  <si>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</si>
  <si>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</si>
  <si>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</si>
  <si>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</si>
  <si>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</si>
  <si>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</si>
  <si>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</si>
  <si>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</si>
  <si>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</si>
  <si>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</si>
  <si>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</si>
  <si>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</si>
  <si>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</si>
  <si>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</si>
  <si>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</si>
  <si>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</si>
  <si>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</si>
  <si>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</si>
  <si>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</si>
  <si>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</si>
  <si>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</si>
  <si>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</si>
  <si>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</si>
  <si>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</si>
  <si>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</si>
  <si>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</si>
  <si>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</si>
  <si>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</si>
  <si>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</si>
  <si>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</si>
  <si>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</si>
  <si>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</si>
  <si>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</si>
  <si>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</si>
  <si>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</si>
  <si>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</si>
  <si>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</si>
  <si>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</si>
  <si>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</si>
  <si>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</si>
  <si>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</si>
  <si>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</si>
  <si>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</si>
  <si>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</si>
  <si>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</si>
  <si>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</si>
  <si>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</si>
  <si>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</si>
  <si>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</si>
  <si>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</si>
  <si>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</si>
  <si>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</si>
  <si>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</si>
  <si>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</si>
  <si>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</si>
  <si>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</si>
  <si>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</si>
  <si>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</si>
  <si>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</si>
  <si>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</si>
  <si>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</si>
  <si>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</si>
  <si>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</si>
  <si>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</si>
  <si>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</si>
  <si>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</si>
  <si>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</si>
  <si>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</si>
  <si>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</si>
  <si>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</si>
  <si>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</si>
  <si>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</si>
  <si>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</si>
  <si>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</si>
  <si>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</si>
  <si>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</si>
  <si>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</si>
  <si>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</si>
  <si>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</si>
  <si>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</si>
  <si>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</si>
  <si>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</si>
  <si>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</si>
  <si>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</si>
  <si>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</si>
  <si>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</si>
  <si>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</si>
  <si>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</si>
  <si>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</si>
  <si>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</si>
  <si>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</si>
  <si>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</si>
  <si>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</si>
  <si>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</si>
  <si>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</si>
  <si>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</si>
  <si>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</si>
  <si>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</si>
  <si>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</si>
  <si>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</si>
  <si>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</si>
  <si>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</si>
  <si>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</si>
  <si>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</si>
  <si>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</si>
  <si>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</si>
  <si>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</si>
  <si>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</si>
  <si>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</si>
  <si>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</si>
  <si>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</si>
  <si>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</si>
  <si>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</si>
  <si>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</si>
  <si>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</si>
  <si>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</si>
  <si>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</si>
  <si>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</si>
  <si>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</si>
  <si>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</si>
  <si>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</si>
  <si>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</si>
  <si>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</si>
  <si>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</si>
  <si>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</si>
  <si>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</si>
  <si>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</si>
  <si>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</si>
  <si>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</si>
  <si>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</si>
  <si>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</si>
  <si>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</si>
  <si>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</si>
  <si>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</si>
  <si>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</si>
  <si>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</si>
  <si>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</si>
  <si>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</si>
  <si>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</si>
  <si>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</si>
  <si>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</si>
  <si>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</si>
  <si>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</si>
  <si>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</si>
  <si>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</si>
  <si>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</si>
  <si>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</si>
  <si>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</si>
  <si>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</si>
  <si>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</si>
  <si>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</si>
  <si>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</si>
  <si>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</si>
  <si>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</si>
  <si>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</si>
  <si>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</si>
  <si>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</si>
  <si>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</si>
  <si>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</si>
  <si>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</si>
  <si>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</si>
  <si>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</si>
  <si>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</si>
  <si>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</si>
  <si>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</si>
  <si>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</si>
  <si>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</si>
  <si>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</si>
  <si>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</si>
  <si>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</si>
  <si>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</si>
  <si>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</si>
  <si>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</si>
  <si>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</si>
  <si>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</si>
  <si>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</si>
  <si>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</si>
  <si>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</si>
  <si>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</si>
  <si>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</si>
  <si>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</si>
  <si>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</si>
  <si>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</si>
  <si>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</si>
  <si>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</si>
  <si>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</si>
  <si>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</si>
  <si>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</si>
  <si>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</si>
  <si>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</si>
  <si>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</si>
  <si>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</si>
  <si>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</si>
  <si>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</si>
  <si>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</si>
  <si>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</si>
  <si>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</si>
  <si>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</si>
  <si>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</si>
  <si>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</si>
  <si>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</si>
  <si>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</si>
  <si>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</si>
  <si>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</si>
  <si>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</si>
  <si>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</si>
  <si>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</si>
  <si>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</si>
  <si>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</si>
  <si>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</si>
  <si>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</si>
  <si>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</si>
  <si>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</si>
  <si>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</si>
  <si>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</si>
  <si>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</si>
  <si>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</si>
  <si>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</si>
  <si>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</si>
  <si>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</si>
  <si>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</si>
  <si>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</si>
  <si>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</si>
  <si>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</si>
  <si>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</si>
  <si>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</si>
  <si>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</si>
  <si>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</si>
  <si>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</si>
  <si>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</si>
  <si>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</si>
  <si>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</si>
  <si>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</si>
  <si>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</si>
  <si>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</si>
  <si>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</si>
  <si>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</si>
  <si>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</si>
  <si>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</si>
  <si>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</si>
  <si>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</si>
  <si>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</si>
  <si>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</si>
  <si>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</si>
  <si>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</si>
  <si>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</si>
  <si>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</si>
  <si>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</si>
  <si>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</si>
  <si>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</si>
  <si>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</si>
  <si>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</si>
  <si>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</si>
  <si>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</si>
  <si>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</si>
  <si>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</si>
  <si>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</si>
  <si>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</si>
  <si>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</si>
  <si>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</si>
  <si>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</si>
  <si>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</si>
  <si>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</si>
  <si>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</si>
  <si>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</si>
  <si>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</si>
  <si>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</si>
  <si>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</si>
  <si>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</si>
  <si>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</si>
  <si>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</si>
  <si>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</si>
  <si>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</si>
  <si>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</si>
  <si>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</si>
  <si>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</si>
  <si>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</si>
  <si>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</si>
  <si>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</si>
  <si>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</si>
  <si>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</si>
  <si>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</si>
  <si>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</si>
  <si>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</si>
  <si>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</si>
  <si>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</si>
  <si>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</si>
  <si>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</si>
  <si>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</si>
  <si>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</si>
  <si>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</si>
  <si>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</si>
  <si>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</si>
  <si>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</si>
  <si>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</si>
  <si>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</si>
  <si>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</si>
  <si>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</si>
  <si>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</si>
  <si>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</si>
  <si>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</si>
  <si>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</si>
  <si>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</si>
  <si>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</si>
  <si>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</si>
  <si>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</si>
  <si>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</si>
  <si>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</si>
  <si>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</si>
  <si>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</si>
  <si>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</si>
  <si>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</si>
  <si>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</si>
  <si>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</si>
  <si>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</si>
  <si>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</si>
  <si>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</si>
  <si>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</si>
  <si>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</si>
  <si>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</si>
  <si>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</si>
  <si>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</si>
  <si>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</si>
  <si>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</si>
  <si>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</si>
  <si>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</si>
  <si>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</si>
  <si>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</si>
  <si>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</si>
  <si>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</si>
  <si>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</si>
  <si>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</si>
  <si>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</si>
  <si>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</si>
  <si>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</si>
  <si>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</si>
  <si>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</si>
  <si>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</si>
  <si>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</si>
  <si>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</si>
  <si>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</si>
  <si>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</si>
  <si>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</si>
  <si>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</si>
  <si>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</si>
  <si>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</si>
  <si>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</si>
  <si>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</si>
  <si>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</si>
  <si>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</si>
  <si>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</si>
  <si>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</si>
  <si>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</si>
  <si>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</si>
  <si>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</si>
  <si>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</si>
  <si>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</si>
  <si>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</si>
  <si>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</si>
  <si>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</si>
  <si>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</si>
  <si>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</si>
  <si>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</si>
  <si>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</si>
  <si>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</si>
  <si>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</si>
  <si>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</si>
  <si>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</si>
  <si>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</si>
  <si>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</si>
  <si>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</si>
  <si>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</si>
  <si>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</si>
  <si>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</si>
  <si>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</si>
  <si>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</si>
  <si>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</si>
  <si>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</si>
  <si>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</si>
  <si>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</si>
  <si>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</si>
  <si>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</si>
  <si>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</si>
  <si>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</si>
  <si>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</si>
  <si>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</si>
  <si>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</si>
  <si>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</si>
  <si>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</si>
  <si>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</si>
  <si>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</si>
  <si>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</si>
  <si>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</si>
  <si>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</si>
  <si>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</si>
  <si>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</si>
  <si>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</si>
  <si>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</si>
  <si>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</si>
  <si>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</si>
  <si>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</si>
  <si>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</si>
  <si>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</si>
  <si>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</si>
  <si>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</si>
  <si>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</si>
  <si>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</si>
  <si>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</si>
  <si>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</si>
  <si>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</si>
  <si>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</si>
  <si>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</si>
  <si>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</si>
  <si>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</si>
  <si>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</si>
  <si>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</si>
  <si>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</si>
  <si>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</si>
  <si>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</si>
  <si>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</si>
  <si>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</si>
  <si>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</si>
  <si>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</si>
  <si>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</si>
  <si>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</si>
  <si>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</si>
  <si>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</si>
  <si>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</si>
  <si>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</si>
  <si>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</si>
  <si>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</si>
  <si>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</si>
  <si>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</si>
  <si>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</si>
  <si>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</si>
  <si>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</si>
  <si>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</si>
  <si>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</si>
  <si>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</si>
  <si>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</si>
  <si>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</si>
  <si>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</si>
  <si>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</si>
  <si>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</si>
  <si>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</si>
  <si>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</si>
  <si>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</si>
  <si>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</si>
  <si>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</si>
  <si>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</si>
  <si>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</si>
  <si>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</si>
  <si>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</si>
  <si>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</si>
  <si>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</si>
  <si>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</si>
  <si>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</si>
  <si>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</si>
  <si>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</si>
  <si>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</si>
  <si>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</si>
  <si>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</si>
  <si>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</si>
  <si>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</si>
  <si>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</si>
  <si>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</si>
  <si>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</si>
  <si>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</si>
  <si>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</si>
  <si>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</si>
  <si>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</si>
  <si>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</si>
  <si>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</si>
  <si>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</si>
  <si>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</si>
  <si>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</si>
  <si>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</si>
  <si>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</si>
  <si>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</si>
  <si>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</si>
  <si>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</si>
  <si>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</si>
  <si>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</si>
  <si>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</si>
  <si>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</si>
  <si>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</si>
  <si>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</si>
  <si>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</si>
  <si>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</si>
  <si>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</si>
  <si>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</si>
  <si>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</si>
  <si>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</si>
  <si>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</si>
  <si>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</si>
  <si>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</si>
  <si>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</si>
  <si>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</si>
  <si>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</si>
  <si>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</si>
  <si>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</si>
  <si>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</si>
  <si>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</si>
  <si>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</si>
  <si>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</si>
  <si>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</si>
  <si>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</si>
  <si>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</si>
  <si>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</si>
  <si>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</si>
  <si>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</si>
  <si>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</si>
  <si>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</si>
  <si>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</si>
  <si>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</si>
  <si>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</si>
  <si>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</si>
  <si>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</si>
  <si>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</si>
  <si>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</si>
  <si>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</si>
  <si>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</si>
  <si>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</si>
  <si>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</si>
  <si>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</si>
  <si>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</si>
  <si>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</si>
  <si>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</si>
  <si>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</si>
  <si>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</si>
  <si>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</si>
  <si>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</si>
  <si>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</si>
  <si>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</si>
  <si>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</si>
  <si>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</si>
  <si>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</si>
  <si>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</si>
  <si>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</si>
  <si>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</si>
  <si>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</si>
  <si>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</si>
  <si>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</si>
  <si>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</si>
  <si>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</si>
  <si>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</si>
  <si>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</si>
  <si>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</si>
  <si>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</si>
  <si>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</si>
  <si>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</si>
  <si>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</si>
  <si>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</si>
  <si>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</si>
  <si>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</si>
  <si>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</si>
  <si>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</si>
  <si>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</si>
  <si>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</si>
  <si>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</si>
  <si>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</si>
  <si>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</si>
  <si>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</si>
  <si>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</si>
  <si>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</si>
  <si>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</si>
  <si>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</si>
  <si>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</si>
  <si>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</si>
  <si>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</si>
  <si>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</si>
  <si>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</si>
  <si>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</si>
  <si>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</si>
  <si>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</si>
  <si>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</si>
  <si>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</si>
  <si>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</si>
  <si>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</si>
  <si>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</si>
  <si>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</si>
  <si>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</si>
  <si>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</si>
  <si>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</si>
  <si>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</si>
  <si>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</si>
  <si>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</si>
  <si>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</si>
  <si>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</si>
  <si>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</si>
  <si>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</si>
  <si>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</si>
  <si>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</si>
  <si>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</si>
  <si>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</si>
  <si>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</si>
  <si>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</si>
  <si>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</si>
  <si>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</si>
  <si>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</si>
  <si>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</si>
  <si>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</si>
  <si>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</si>
  <si>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</si>
  <si>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</si>
  <si>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</si>
  <si>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</si>
  <si>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</si>
  <si>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</si>
  <si>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</si>
  <si>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</si>
  <si>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</si>
  <si>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</si>
  <si>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</si>
  <si>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</si>
  <si>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</si>
  <si>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</si>
  <si>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</si>
  <si>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</si>
  <si>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</si>
  <si>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</si>
  <si>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</si>
  <si>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</si>
  <si>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</si>
  <si>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</si>
  <si>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</si>
  <si>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</si>
  <si>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</si>
  <si>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</si>
  <si>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</si>
  <si>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</si>
  <si>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</si>
  <si>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</si>
  <si>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</si>
  <si>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</si>
  <si>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</si>
  <si>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</si>
  <si>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</si>
  <si>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</si>
  <si>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</si>
  <si>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</si>
  <si>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</si>
  <si>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</si>
  <si>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</si>
  <si>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</si>
  <si>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</si>
  <si>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</si>
  <si>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</si>
  <si>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</si>
  <si>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</si>
  <si>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</si>
  <si>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</si>
  <si>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</si>
  <si>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</si>
  <si>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</si>
  <si>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</si>
  <si>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</si>
  <si>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</si>
  <si>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</si>
  <si>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</si>
  <si>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</si>
  <si>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</si>
  <si>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</si>
  <si>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</si>
  <si>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</si>
  <si>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</si>
  <si>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</si>
  <si>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</si>
  <si>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</si>
  <si>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</si>
  <si>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</si>
  <si>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</si>
  <si>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</si>
  <si>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</si>
  <si>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</si>
  <si>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</si>
  <si>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</si>
  <si>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</si>
  <si>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</si>
  <si>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</si>
  <si>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</si>
  <si>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</si>
  <si>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</si>
  <si>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</si>
  <si>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</si>
  <si>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</si>
  <si>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</si>
  <si>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</si>
  <si>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</si>
  <si>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</si>
  <si>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</si>
  <si>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</si>
  <si>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</si>
  <si>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</si>
  <si>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</si>
  <si>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</si>
  <si>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</si>
  <si>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</si>
  <si>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</si>
  <si>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</si>
  <si>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</si>
  <si>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</si>
  <si>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</si>
  <si>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</si>
  <si>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</si>
  <si>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</si>
  <si>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</si>
  <si>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</si>
  <si>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</si>
  <si>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</si>
  <si>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</si>
  <si>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</si>
  <si>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</si>
  <si>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</si>
  <si>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</si>
  <si>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</si>
  <si>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</si>
  <si>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</si>
  <si>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</si>
  <si>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</si>
  <si>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</si>
  <si>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</si>
  <si>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</si>
  <si>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</si>
  <si>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</si>
  <si>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</si>
  <si>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</si>
  <si>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</si>
  <si>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</si>
  <si>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</si>
  <si>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</si>
  <si>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</si>
  <si>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</si>
  <si>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</si>
  <si>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</si>
  <si>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</si>
  <si>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</si>
  <si>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</si>
  <si>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</si>
  <si>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</si>
  <si>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</si>
  <si>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</si>
  <si>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</si>
  <si>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</si>
  <si>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</si>
  <si>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</si>
  <si>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</si>
  <si>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</si>
  <si>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</si>
  <si>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</si>
  <si>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</si>
  <si>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</si>
  <si>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</si>
  <si>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</si>
  <si>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</si>
  <si>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</si>
  <si>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</si>
  <si>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</si>
  <si>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</si>
  <si>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</si>
  <si>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</si>
  <si>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</si>
  <si>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</si>
  <si>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</si>
  <si>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</si>
  <si>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</si>
  <si>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</si>
  <si>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</si>
  <si>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</si>
  <si>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</si>
  <si>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</si>
  <si>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</si>
  <si>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</si>
  <si>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</si>
  <si>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</si>
  <si>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</si>
  <si>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</si>
  <si>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</si>
  <si>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</si>
  <si>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</si>
  <si>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</si>
  <si>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</si>
  <si>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</si>
  <si>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</si>
  <si>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</si>
  <si>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</si>
  <si>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</si>
  <si>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</si>
  <si>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</si>
  <si>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</si>
  <si>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</si>
  <si>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</si>
  <si>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</si>
  <si>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</si>
  <si>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</si>
  <si>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</si>
  <si>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</si>
  <si>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</si>
  <si>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</si>
  <si>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</si>
  <si>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</si>
  <si>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</si>
  <si>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</si>
  <si>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</si>
  <si>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</si>
  <si>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</si>
  <si>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</si>
  <si>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</si>
  <si>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</si>
  <si>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</si>
  <si>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</si>
  <si>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</si>
  <si>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</si>
  <si>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</si>
  <si>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</si>
  <si>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</si>
  <si>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</si>
  <si>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</si>
  <si>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</si>
  <si>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</si>
  <si>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</si>
  <si>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</si>
  <si>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</si>
  <si>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</si>
  <si>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</si>
  <si>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</si>
  <si>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</si>
  <si>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</si>
  <si>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</si>
  <si>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</si>
  <si>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</si>
  <si>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</si>
  <si>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</si>
  <si>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</si>
  <si>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</si>
  <si>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</si>
  <si>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</si>
  <si>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</si>
  <si>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</si>
  <si>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</si>
  <si>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</si>
  <si>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</si>
  <si>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</si>
  <si>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</si>
  <si>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</si>
  <si>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</si>
  <si>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</si>
  <si>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</si>
  <si>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</si>
  <si>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</si>
  <si>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</si>
  <si>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</si>
  <si>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</si>
  <si>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</si>
  <si>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</si>
  <si>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</si>
  <si>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</si>
  <si>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</si>
  <si>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</si>
  <si>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</si>
  <si>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</si>
  <si>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</si>
  <si>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</si>
  <si>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</si>
  <si>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</si>
  <si>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</si>
  <si>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</si>
  <si>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</si>
  <si>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</si>
  <si>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</si>
  <si>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</si>
  <si>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</si>
  <si>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</si>
  <si>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</si>
  <si>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</si>
  <si>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</si>
  <si>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</si>
  <si>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</si>
  <si>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</si>
  <si>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</si>
  <si>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</si>
  <si>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</si>
  <si>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</si>
  <si>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</si>
  <si>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</si>
  <si>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</si>
  <si>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</si>
  <si>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</si>
  <si>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</si>
  <si>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</si>
  <si>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</si>
  <si>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</si>
  <si>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</si>
  <si>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</si>
  <si>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</si>
  <si>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</si>
  <si>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</si>
  <si>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</si>
  <si>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</si>
  <si>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</si>
  <si>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</si>
  <si>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</si>
  <si>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</si>
  <si>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</si>
  <si>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</si>
  <si>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</si>
  <si>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</si>
  <si>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</si>
  <si>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</si>
  <si>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</si>
  <si>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</si>
  <si>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</si>
  <si>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</si>
  <si>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</si>
  <si>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</si>
  <si>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</si>
  <si>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</si>
  <si>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</si>
  <si>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</si>
  <si>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</si>
  <si>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</si>
  <si>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</si>
  <si>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</si>
  <si>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</si>
  <si>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</si>
  <si>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</si>
  <si>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</si>
  <si>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</si>
  <si>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</si>
  <si>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</si>
  <si>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</si>
  <si>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</si>
  <si>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</si>
  <si>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</si>
  <si>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</si>
  <si>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</si>
  <si>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</si>
  <si>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</si>
  <si>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</si>
  <si>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</si>
  <si>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</si>
  <si>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</si>
  <si>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</si>
  <si>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</si>
  <si>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</si>
  <si>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</si>
  <si>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</si>
  <si>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</si>
  <si>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</si>
  <si>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</si>
  <si>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</si>
  <si>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</si>
  <si>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</si>
  <si>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</si>
  <si>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</si>
  <si>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</si>
  <si>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</si>
  <si>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</si>
  <si>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</si>
  <si>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</si>
  <si>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</si>
  <si>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</si>
  <si>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</si>
  <si>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</si>
  <si>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</si>
  <si>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</si>
  <si>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</si>
  <si>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</si>
  <si>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</si>
  <si>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</si>
  <si>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</si>
  <si>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</si>
  <si>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</si>
  <si>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</si>
  <si>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</si>
  <si>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</si>
  <si>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</si>
  <si>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</si>
  <si>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</si>
  <si>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</si>
  <si>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</si>
  <si>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</si>
  <si>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</si>
  <si>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</si>
  <si>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</si>
  <si>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</si>
  <si>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</si>
  <si>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</si>
  <si>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</si>
  <si>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</si>
  <si>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</si>
  <si>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</si>
  <si>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</si>
  <si>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</si>
  <si>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</si>
  <si>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</si>
  <si>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</si>
  <si>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</si>
  <si>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</si>
  <si>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</si>
  <si>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</si>
  <si>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</si>
  <si>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</si>
  <si>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</si>
  <si>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</si>
  <si>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</si>
  <si>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</si>
  <si>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</si>
  <si>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</si>
  <si>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</si>
  <si>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</si>
  <si>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</si>
  <si>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</si>
  <si>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</si>
  <si>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</si>
  <si>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</si>
  <si>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</si>
  <si>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</si>
  <si>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</si>
  <si>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</si>
  <si>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</si>
  <si>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</si>
  <si>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</si>
  <si>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</si>
  <si>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</si>
  <si>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</si>
  <si>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</si>
  <si>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</si>
  <si>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</si>
  <si>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</si>
  <si>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</si>
  <si>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</si>
  <si>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</si>
  <si>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</si>
  <si>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</si>
  <si>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</si>
  <si>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</si>
  <si>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</si>
  <si>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</si>
  <si>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</si>
  <si>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</si>
  <si>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</si>
  <si>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</si>
  <si>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</si>
  <si>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</si>
  <si>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</si>
  <si>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</si>
  <si>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</si>
  <si>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</si>
  <si>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</si>
  <si>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</si>
  <si>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</si>
  <si>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</si>
  <si>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</si>
  <si>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</si>
  <si>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</si>
  <si>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</si>
  <si>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</si>
  <si>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</si>
  <si>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</si>
  <si>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</si>
  <si>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</si>
  <si>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</si>
  <si>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</si>
  <si>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</si>
  <si>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</si>
  <si>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</si>
  <si>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</si>
  <si>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</si>
  <si>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</si>
  <si>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</si>
  <si>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</si>
  <si>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</si>
  <si>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</si>
  <si>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</si>
  <si>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</si>
  <si>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</si>
  <si>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</si>
  <si>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</si>
  <si>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</si>
  <si>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</si>
  <si>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</si>
  <si>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</si>
  <si>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</si>
  <si>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</si>
  <si>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</si>
  <si>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</si>
  <si>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</si>
  <si>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</si>
  <si>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</si>
  <si>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</si>
  <si>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</si>
  <si>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</si>
  <si>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</si>
  <si>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</si>
  <si>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</si>
  <si>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</si>
  <si>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</si>
  <si>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</si>
  <si>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</si>
  <si>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</si>
  <si>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</si>
  <si>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</si>
  <si>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</si>
  <si>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</si>
  <si>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</si>
  <si>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</si>
  <si>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</si>
  <si>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</si>
  <si>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</si>
  <si>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</si>
  <si>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</si>
  <si>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</si>
  <si>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</si>
  <si>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</si>
  <si>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</si>
  <si>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</si>
  <si>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</si>
  <si>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</si>
  <si>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</si>
  <si>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</si>
  <si>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</si>
  <si>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</si>
  <si>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</si>
  <si>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</si>
  <si>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</si>
  <si>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</si>
  <si>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</si>
  <si>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</si>
  <si>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</si>
  <si>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</si>
  <si>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</si>
  <si>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</si>
  <si>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</si>
  <si>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</si>
  <si>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</si>
  <si>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</si>
  <si>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</si>
  <si>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</si>
  <si>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</si>
  <si>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</si>
  <si>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</si>
  <si>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</si>
  <si>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</si>
  <si>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</si>
  <si>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</si>
  <si>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</si>
  <si>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</si>
  <si>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</si>
  <si>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</si>
  <si>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</si>
  <si>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</si>
  <si>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</si>
  <si>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</si>
  <si>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</si>
  <si>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</si>
  <si>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</si>
  <si>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</si>
  <si>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</si>
  <si>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</si>
  <si>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</si>
  <si>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</si>
  <si>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</si>
  <si>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</si>
  <si>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</si>
  <si>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</si>
  <si>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</si>
  <si>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</si>
  <si>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</si>
  <si>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</si>
  <si>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</si>
  <si>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</si>
  <si>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</si>
  <si>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</si>
  <si>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</si>
  <si>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</si>
  <si>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</si>
  <si>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</si>
  <si>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</si>
  <si>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</si>
  <si>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</si>
  <si>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</si>
  <si>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</si>
  <si>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</si>
  <si>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</si>
  <si>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</si>
  <si>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</si>
  <si>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</si>
  <si>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</si>
  <si>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</si>
  <si>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</si>
  <si>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</si>
  <si>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</si>
  <si>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</si>
  <si>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</si>
  <si>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</si>
  <si>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</si>
  <si>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</si>
  <si>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</si>
  <si>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</si>
  <si>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</si>
  <si>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</si>
  <si>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</si>
  <si>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</si>
  <si>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</si>
  <si>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</si>
  <si>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</si>
  <si>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</si>
  <si>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</si>
  <si>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</si>
  <si>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</si>
  <si>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</si>
  <si>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</si>
  <si>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</si>
  <si>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</si>
  <si>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</si>
  <si>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</si>
  <si>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</si>
  <si>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</si>
  <si>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</si>
  <si>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</si>
  <si>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</si>
  <si>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</si>
  <si>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</si>
  <si>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</si>
  <si>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</si>
  <si>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</si>
  <si>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</si>
  <si>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</si>
  <si>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</si>
  <si>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</si>
  <si>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</si>
  <si>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</si>
  <si>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</si>
  <si>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</si>
  <si>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</si>
  <si>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</si>
  <si>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</si>
  <si>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</si>
  <si>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</si>
  <si>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</si>
  <si>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</si>
  <si>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</si>
  <si>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</si>
  <si>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</si>
  <si>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</si>
  <si>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</si>
  <si>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</si>
  <si>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</si>
  <si>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</si>
  <si>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</si>
  <si>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</si>
  <si>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</si>
  <si>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</si>
  <si>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</si>
  <si>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</si>
  <si>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</si>
  <si>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</si>
  <si>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</si>
  <si>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</si>
  <si>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</si>
  <si>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</si>
  <si>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</si>
  <si>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</si>
  <si>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</si>
  <si>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</si>
  <si>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</si>
  <si>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</si>
  <si>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</si>
  <si>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</si>
  <si>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</si>
  <si>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</si>
  <si>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</si>
  <si>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</si>
  <si>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</si>
  <si>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</si>
  <si>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</si>
  <si>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</si>
  <si>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</si>
  <si>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</si>
  <si>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</si>
  <si>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</si>
  <si>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</si>
  <si>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</si>
  <si>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</si>
  <si>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</si>
  <si>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</si>
  <si>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</si>
  <si>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</si>
  <si>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</si>
  <si>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</si>
  <si>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</si>
  <si>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</si>
  <si>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</si>
  <si>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</si>
  <si>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</si>
  <si>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</si>
  <si>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</si>
  <si>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</si>
  <si>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</si>
  <si>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</si>
  <si>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</si>
  <si>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</si>
  <si>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</si>
  <si>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</si>
  <si>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</si>
  <si>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</si>
  <si>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</si>
  <si>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</si>
  <si>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</si>
  <si>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</si>
  <si>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</si>
  <si>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</si>
  <si>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</si>
  <si>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</si>
  <si>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</si>
  <si>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</si>
  <si>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</si>
  <si>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</si>
  <si>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</si>
  <si>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</si>
  <si>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</si>
  <si>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</si>
  <si>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</si>
  <si>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</si>
  <si>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</si>
  <si>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</si>
  <si>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</si>
  <si>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</si>
  <si>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</si>
  <si>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</si>
  <si>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</si>
  <si>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</si>
  <si>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</si>
  <si>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</si>
  <si>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</si>
  <si>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</si>
  <si>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</si>
  <si>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</si>
  <si>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</si>
  <si>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</si>
  <si>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</si>
  <si>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</si>
  <si>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</si>
  <si>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</si>
  <si>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</si>
  <si>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</si>
  <si>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</si>
  <si>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</si>
  <si>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</si>
  <si>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</si>
  <si>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</si>
  <si>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</si>
  <si>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</si>
  <si>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</si>
  <si>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</si>
  <si>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</si>
  <si>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</si>
  <si>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</si>
  <si>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</si>
  <si>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</si>
  <si>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</si>
  <si>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</si>
  <si>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</si>
  <si>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</si>
  <si>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</si>
  <si>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</si>
  <si>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</si>
  <si>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</si>
  <si>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</si>
  <si>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</si>
  <si>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</si>
  <si>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</si>
  <si>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</si>
  <si>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</si>
  <si>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</si>
  <si>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</si>
  <si>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</si>
  <si>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</si>
  <si>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</si>
  <si>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</si>
  <si>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</si>
  <si>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</si>
  <si>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</si>
  <si>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</si>
  <si>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</si>
  <si>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</si>
  <si>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</si>
  <si>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</si>
  <si>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</si>
  <si>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</si>
  <si>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</si>
  <si>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</si>
  <si>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</si>
  <si>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</si>
  <si>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</si>
  <si>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</si>
  <si>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</si>
  <si>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</si>
  <si>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</si>
  <si>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</si>
  <si>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</si>
  <si>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</si>
  <si>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</si>
  <si>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</si>
  <si>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</si>
  <si>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</si>
  <si>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</si>
  <si>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</si>
  <si>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</si>
  <si>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</si>
  <si>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</si>
  <si>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</si>
  <si>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</si>
  <si>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</si>
  <si>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</si>
  <si>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</si>
  <si>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</si>
  <si>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</si>
  <si>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</si>
  <si>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</si>
  <si>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</si>
  <si>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</si>
  <si>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</si>
  <si>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</si>
  <si>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</si>
  <si>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</si>
  <si>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</si>
  <si>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</si>
  <si>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</si>
  <si>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</si>
  <si>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</si>
  <si>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</si>
  <si>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</si>
  <si>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</si>
  <si>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</si>
  <si>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</si>
  <si>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</si>
  <si>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</si>
  <si>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</si>
  <si>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</si>
  <si>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</si>
  <si>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</si>
  <si>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</si>
  <si>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</si>
  <si>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</si>
  <si>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</si>
  <si>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</si>
  <si>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</si>
  <si>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</si>
  <si>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</si>
  <si>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</si>
  <si>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</si>
  <si>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</si>
  <si>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</si>
  <si>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</si>
  <si>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</si>
  <si>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</si>
  <si>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</si>
  <si>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</si>
  <si>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</si>
  <si>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</si>
  <si>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</si>
  <si>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</si>
  <si>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</si>
  <si>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</si>
  <si>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</si>
  <si>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</si>
  <si>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</si>
  <si>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</si>
  <si>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</si>
  <si>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</si>
  <si>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</si>
  <si>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</si>
  <si>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</si>
  <si>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</si>
  <si>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</si>
  <si>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</si>
  <si>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</si>
  <si>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</si>
  <si>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</si>
  <si>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</si>
  <si>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</si>
  <si>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</si>
  <si>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</si>
  <si>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</si>
  <si>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</si>
  <si>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</si>
  <si>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</si>
  <si>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</si>
  <si>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</si>
  <si>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</si>
  <si>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</si>
  <si>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</si>
  <si>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</si>
  <si>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</si>
  <si>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</si>
  <si>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</si>
  <si>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</si>
  <si>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</si>
  <si>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</si>
  <si>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</si>
  <si>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</si>
  <si>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</si>
  <si>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</si>
  <si>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</si>
  <si>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</si>
  <si>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</si>
  <si>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</si>
  <si>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</si>
  <si>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</si>
  <si>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</si>
  <si>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</si>
  <si>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</si>
  <si>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</si>
  <si>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</si>
  <si>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</si>
  <si>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</si>
  <si>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</si>
  <si>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</si>
  <si>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</si>
  <si>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</si>
  <si>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</si>
  <si>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</si>
  <si>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</si>
  <si>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</si>
  <si>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</si>
  <si>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</si>
  <si>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</si>
  <si>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</si>
  <si>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</si>
  <si>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</si>
  <si>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</si>
  <si>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</si>
  <si>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</si>
  <si>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</si>
  <si>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</si>
  <si>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</si>
  <si>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</si>
  <si>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</si>
  <si>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</si>
  <si>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</si>
  <si>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</si>
  <si>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</si>
  <si>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</si>
  <si>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</si>
  <si>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</si>
  <si>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</si>
  <si>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</si>
  <si>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</si>
  <si>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</si>
  <si>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</si>
  <si>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</si>
  <si>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</si>
  <si>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</si>
  <si>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</si>
  <si>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</si>
  <si>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</si>
  <si>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</si>
  <si>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</si>
  <si>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</si>
  <si>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</si>
  <si>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</si>
  <si>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</si>
  <si>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</si>
  <si>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</si>
  <si>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</si>
  <si>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</si>
  <si>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</si>
  <si>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</si>
  <si>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</si>
  <si>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</si>
  <si>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</si>
  <si>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</si>
  <si>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</si>
  <si>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</si>
  <si>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</si>
  <si>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</si>
  <si>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</si>
  <si>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</si>
  <si>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</si>
  <si>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</si>
  <si>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</si>
  <si>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</si>
  <si>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</si>
  <si>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</si>
  <si>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</si>
  <si>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</si>
  <si>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</si>
  <si>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</si>
  <si>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</si>
  <si>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</si>
  <si>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</si>
  <si>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</si>
  <si>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</si>
  <si>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</si>
  <si>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</si>
  <si>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</si>
  <si>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</si>
  <si>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</si>
  <si>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</si>
  <si>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</si>
  <si>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</si>
  <si>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</si>
  <si>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</si>
  <si>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</si>
  <si>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</si>
  <si>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</si>
  <si>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</si>
  <si>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</si>
  <si>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</si>
  <si>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</si>
  <si>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</si>
  <si>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</si>
  <si>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</si>
  <si>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</si>
  <si>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</si>
  <si>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</si>
  <si>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</si>
  <si>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</si>
  <si>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</si>
  <si>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</si>
  <si>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</si>
  <si>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</si>
  <si>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</si>
  <si>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</si>
  <si>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</si>
  <si>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</si>
  <si>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</si>
  <si>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</si>
  <si>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</si>
  <si>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</si>
  <si>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</si>
  <si>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</si>
  <si>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</si>
  <si>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</si>
  <si>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</si>
  <si>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</si>
  <si>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</si>
  <si>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</si>
  <si>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</si>
  <si>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</si>
  <si>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</si>
  <si>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</si>
  <si>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</si>
  <si>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</si>
  <si>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</si>
  <si>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</si>
  <si>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</si>
  <si>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</si>
  <si>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</si>
  <si>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</si>
  <si>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</si>
  <si>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</si>
  <si>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</si>
  <si>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</si>
  <si>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</si>
  <si>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</si>
  <si>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</si>
  <si>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</si>
  <si>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</si>
  <si>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</si>
  <si>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</si>
  <si>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</si>
  <si>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</si>
  <si>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</si>
  <si>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</si>
  <si>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</si>
  <si>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</si>
  <si>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</si>
  <si>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</si>
  <si>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</si>
  <si>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</si>
  <si>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</si>
  <si>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</si>
  <si>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</si>
  <si>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</si>
  <si>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</si>
  <si>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</si>
  <si>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</si>
  <si>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</si>
  <si>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</si>
  <si>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</si>
  <si>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</si>
  <si>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</si>
  <si>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</si>
  <si>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</si>
  <si>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</si>
  <si>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</si>
  <si>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</si>
  <si>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</si>
  <si>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</si>
  <si>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</si>
  <si>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</si>
  <si>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</si>
  <si>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</si>
  <si>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</si>
  <si>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</si>
  <si>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</si>
  <si>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</si>
  <si>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</si>
  <si>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</si>
  <si>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</si>
  <si>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</si>
  <si>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</si>
  <si>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</si>
  <si>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</si>
  <si>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</si>
  <si>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</si>
  <si>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</si>
  <si>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</si>
  <si>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</si>
  <si>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</si>
  <si>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</si>
  <si>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</si>
  <si>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</si>
  <si>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</si>
  <si>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</si>
  <si>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</si>
  <si>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</si>
  <si>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</si>
  <si>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</si>
  <si>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</si>
  <si>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</si>
  <si>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</si>
  <si>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</si>
  <si>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</si>
  <si>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</si>
  <si>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</si>
  <si>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</si>
  <si>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</si>
  <si>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</si>
  <si>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</si>
  <si>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</si>
  <si>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</si>
  <si>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</si>
  <si>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</si>
  <si>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</si>
  <si>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</si>
  <si>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</si>
  <si>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</si>
  <si>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</si>
  <si>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</si>
  <si>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</si>
  <si>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</si>
  <si>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</si>
  <si>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</si>
  <si>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</si>
  <si>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</si>
  <si>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</si>
  <si>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</si>
  <si>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</si>
  <si>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</si>
  <si>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</si>
  <si>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</si>
  <si>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</si>
  <si>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</si>
  <si>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</si>
  <si>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</si>
  <si>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</si>
  <si>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</si>
  <si>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</si>
  <si>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</si>
  <si>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</si>
  <si>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</si>
  <si>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</si>
  <si>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</si>
  <si>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</si>
  <si>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</si>
  <si>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</si>
  <si>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</si>
  <si>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</si>
  <si>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</si>
  <si>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</si>
  <si>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</si>
  <si>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</si>
  <si>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</si>
  <si>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</si>
  <si>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</si>
  <si>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</si>
  <si>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</si>
  <si>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</si>
  <si>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</si>
  <si>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</si>
  <si>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</si>
  <si>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</si>
  <si>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</si>
  <si>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</si>
  <si>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</si>
  <si>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</si>
  <si>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</si>
  <si>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</si>
  <si>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</si>
  <si>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</si>
  <si>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</si>
  <si>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</si>
  <si>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</si>
  <si>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</si>
  <si>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</si>
  <si>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</si>
  <si>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</si>
  <si>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</si>
  <si>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</si>
  <si>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</si>
  <si>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</si>
  <si>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</si>
  <si>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</si>
  <si>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</si>
  <si>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</si>
  <si>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</si>
  <si>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</si>
  <si>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</si>
  <si>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</si>
  <si>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</si>
  <si>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</si>
  <si>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</si>
  <si>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</si>
  <si>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</si>
  <si>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</si>
  <si>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</si>
  <si>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</si>
  <si>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</si>
  <si>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</si>
  <si>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</si>
  <si>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</si>
  <si>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</si>
  <si>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</si>
  <si>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</si>
  <si>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</si>
  <si>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</si>
  <si>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</si>
  <si>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</si>
  <si>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</si>
  <si>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</si>
  <si>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</si>
  <si>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</si>
  <si>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</si>
  <si>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</si>
  <si>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</si>
  <si>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</si>
  <si>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</si>
  <si>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</si>
  <si>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</si>
  <si>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</si>
  <si>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</si>
  <si>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</si>
  <si>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</si>
  <si>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</si>
  <si>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</si>
  <si>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</si>
  <si>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</si>
  <si>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</si>
  <si>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</si>
  <si>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</si>
  <si>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</si>
  <si>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</si>
  <si>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</si>
  <si>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</si>
  <si>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</si>
  <si>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</si>
  <si>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</si>
  <si>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</si>
  <si>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</si>
  <si>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</si>
  <si>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</si>
  <si>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</si>
  <si>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</si>
  <si>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</si>
  <si>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</si>
  <si>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</si>
  <si>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</si>
  <si>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</si>
  <si>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</si>
  <si>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</si>
  <si>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</si>
  <si>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</si>
  <si>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</si>
  <si>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</si>
  <si>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</si>
  <si>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</si>
  <si>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</si>
  <si>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</si>
  <si>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</si>
  <si>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</si>
  <si>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</si>
  <si>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</si>
  <si>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</si>
  <si>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</si>
  <si>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</si>
  <si>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</si>
  <si>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</si>
  <si>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</si>
  <si>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</si>
  <si>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</si>
  <si>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</si>
  <si>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</si>
  <si>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</si>
  <si>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</si>
  <si>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</si>
  <si>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</si>
  <si>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</si>
  <si>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</si>
  <si>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</si>
  <si>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</si>
  <si>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</si>
  <si>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</si>
  <si>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</si>
  <si>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</si>
  <si>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</si>
  <si>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</si>
  <si>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</si>
  <si>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</si>
  <si>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</si>
  <si>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</si>
  <si>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</si>
  <si>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</si>
  <si>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</si>
  <si>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</si>
  <si>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</si>
  <si>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</si>
  <si>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</si>
  <si>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</si>
  <si>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</si>
  <si>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</si>
  <si>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</si>
  <si>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</si>
  <si>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</si>
  <si>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</si>
  <si>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</si>
  <si>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</si>
  <si>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</si>
  <si>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</si>
  <si>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</si>
  <si>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</si>
  <si>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</si>
  <si>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</si>
  <si>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</si>
  <si>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</si>
  <si>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</si>
  <si>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</si>
  <si>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</si>
  <si>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</si>
  <si>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</si>
  <si>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</si>
  <si>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</si>
  <si>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</si>
  <si>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</si>
  <si>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</si>
  <si>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</si>
  <si>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</si>
  <si>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</si>
  <si>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</si>
  <si>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</si>
  <si>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</si>
  <si>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</si>
  <si>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</si>
  <si>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</si>
  <si>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</si>
  <si>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</si>
  <si>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</si>
  <si>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</si>
  <si>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</si>
  <si>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</si>
  <si>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</si>
  <si>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</si>
  <si>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</si>
  <si>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</si>
  <si>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</si>
  <si>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</si>
  <si>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</si>
  <si>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</si>
  <si>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</si>
  <si>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</si>
  <si>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</si>
  <si>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</si>
  <si>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</si>
  <si>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</si>
  <si>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</si>
  <si>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</si>
  <si>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</si>
  <si>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</si>
  <si>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</si>
  <si>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</si>
  <si>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</si>
  <si>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</si>
  <si>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</si>
  <si>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</si>
  <si>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</si>
  <si>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</si>
  <si>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</si>
  <si>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</si>
  <si>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</si>
  <si>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</si>
  <si>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</si>
  <si>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</si>
  <si>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</si>
  <si>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</si>
  <si>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</si>
  <si>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</si>
  <si>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</si>
  <si>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</si>
  <si>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</si>
  <si>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</si>
  <si>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</si>
  <si>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</si>
  <si>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</si>
  <si>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</si>
  <si>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</si>
  <si>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</si>
  <si>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</si>
  <si>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</si>
  <si>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</si>
  <si>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</si>
  <si>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</si>
  <si>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</si>
  <si>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</si>
  <si>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</si>
  <si>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</si>
  <si>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</si>
  <si>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</si>
  <si>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</si>
  <si>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</si>
  <si>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</si>
  <si>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</si>
  <si>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</si>
  <si>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</si>
  <si>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</si>
  <si>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</si>
  <si>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</si>
  <si>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</si>
  <si>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</si>
  <si>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</si>
  <si>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</si>
  <si>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</si>
  <si>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</si>
  <si>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</si>
  <si>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</si>
  <si>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</si>
  <si>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</si>
  <si>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</si>
  <si>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</si>
  <si>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</si>
  <si>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</si>
  <si>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</si>
  <si>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</si>
  <si>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</si>
  <si>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</si>
  <si>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</si>
  <si>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</si>
  <si>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</si>
  <si>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</si>
  <si>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</si>
  <si>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</si>
  <si>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</si>
  <si>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</si>
  <si>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</si>
  <si>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</si>
  <si>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</si>
  <si>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</si>
  <si>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</si>
  <si>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</si>
  <si>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</si>
  <si>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</si>
  <si>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</si>
  <si>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</si>
  <si>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</si>
  <si>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</si>
  <si>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</si>
  <si>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</si>
  <si>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</si>
  <si>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</si>
  <si>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</si>
  <si>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</si>
  <si>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</si>
  <si>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</si>
  <si>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</si>
  <si>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</si>
  <si>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</si>
  <si>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</si>
  <si>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</si>
  <si>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</si>
  <si>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</si>
  <si>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</si>
  <si>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</si>
  <si>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</si>
  <si>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</si>
  <si>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</si>
  <si>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</si>
  <si>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</si>
  <si>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</si>
  <si>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</si>
  <si>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</si>
  <si>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</si>
  <si>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</si>
  <si>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</si>
  <si>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</si>
  <si>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</si>
  <si>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</si>
  <si>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</si>
  <si>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</si>
  <si>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</si>
  <si>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</si>
  <si>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</si>
  <si>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</si>
  <si>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</si>
  <si>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</si>
  <si>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</si>
  <si>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</si>
  <si>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</si>
  <si>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</si>
  <si>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</si>
  <si>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</si>
  <si>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</si>
  <si>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</si>
  <si>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</si>
  <si>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</si>
  <si>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</si>
  <si>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</si>
  <si>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</si>
  <si>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</si>
  <si>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</si>
  <si>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</si>
  <si>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</si>
  <si>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</si>
  <si>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</si>
  <si>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</si>
  <si>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</si>
  <si>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</si>
  <si>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</si>
  <si>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</si>
  <si>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</si>
  <si>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</si>
  <si>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</si>
  <si>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</si>
  <si>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</si>
  <si>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</si>
  <si>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</si>
  <si>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</si>
  <si>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</si>
  <si>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</si>
  <si>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</si>
  <si>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</si>
  <si>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</si>
  <si>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</si>
  <si>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</si>
  <si>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</si>
  <si>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</si>
  <si>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</si>
  <si>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</si>
  <si>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</si>
  <si>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</si>
  <si>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</si>
  <si>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</si>
  <si>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</si>
  <si>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</si>
  <si>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</si>
  <si>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</si>
  <si>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</si>
  <si>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</si>
  <si>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</si>
  <si>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</si>
  <si>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</si>
  <si>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</si>
  <si>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</si>
  <si>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</si>
  <si>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</si>
  <si>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</si>
  <si>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</si>
  <si>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</si>
  <si>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</si>
  <si>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</si>
  <si>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</si>
  <si>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</si>
  <si>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</si>
  <si>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</si>
  <si>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</si>
  <si>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</si>
  <si>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</si>
  <si>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</si>
  <si>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</si>
  <si>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</si>
  <si>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</si>
  <si>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</si>
  <si>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</si>
  <si>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</si>
  <si>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</si>
  <si>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</si>
  <si>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</si>
  <si>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</si>
  <si>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</si>
  <si>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</si>
  <si>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</si>
  <si>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</si>
  <si>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</si>
  <si>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</si>
  <si>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</si>
  <si>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</si>
  <si>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</si>
  <si>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</si>
  <si>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</si>
  <si>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</si>
  <si>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</si>
  <si>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</si>
  <si>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</si>
  <si>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</si>
  <si>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</si>
  <si>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</si>
  <si>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</si>
  <si>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</si>
  <si>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</si>
  <si>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</si>
  <si>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</si>
  <si>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</si>
  <si>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</si>
  <si>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</si>
  <si>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</si>
  <si>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</si>
  <si>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</si>
  <si>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</si>
  <si>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</si>
  <si>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</si>
  <si>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</si>
  <si>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</si>
  <si>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</si>
  <si>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</si>
  <si>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</si>
  <si>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</si>
  <si>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</si>
  <si>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</si>
  <si>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</si>
  <si>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</si>
  <si>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</si>
  <si>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</si>
  <si>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</si>
  <si>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</si>
  <si>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</si>
  <si>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</si>
  <si>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</si>
  <si>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</si>
  <si>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</si>
  <si>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</si>
  <si>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</si>
  <si>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</si>
  <si>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</si>
  <si>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</si>
  <si>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</si>
  <si>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</si>
  <si>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</si>
  <si>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</si>
  <si>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</si>
  <si>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</si>
  <si>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</si>
  <si>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</si>
  <si>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</si>
  <si>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</si>
  <si>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</si>
  <si>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</si>
  <si>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</si>
  <si>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</si>
  <si>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</si>
  <si>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</si>
  <si>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</si>
  <si>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</si>
  <si>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</si>
  <si>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</si>
  <si>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</si>
  <si>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</si>
  <si>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</si>
  <si>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</si>
  <si>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</si>
  <si>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</si>
  <si>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</si>
  <si>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</si>
  <si>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</si>
  <si>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</si>
  <si>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</si>
  <si>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</si>
  <si>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</si>
  <si>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</si>
  <si>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</si>
  <si>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</si>
  <si>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</si>
  <si>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</si>
  <si>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</si>
  <si>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</si>
  <si>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</si>
  <si>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</si>
  <si>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</si>
  <si>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</si>
  <si>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</si>
  <si>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</si>
  <si>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</si>
  <si>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</si>
  <si>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</si>
  <si>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</si>
  <si>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</si>
  <si>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</si>
  <si>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</si>
  <si>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</si>
  <si>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</si>
  <si>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</si>
  <si>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</si>
  <si>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</si>
  <si>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</si>
  <si>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</si>
  <si>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</si>
  <si>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</si>
  <si>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</si>
  <si>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</si>
  <si>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</si>
  <si>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</si>
  <si>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</si>
  <si>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</si>
  <si>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</si>
  <si>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</si>
  <si>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</si>
  <si>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</si>
  <si>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</si>
  <si>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</si>
  <si>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</si>
  <si>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</si>
  <si>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</si>
  <si>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</si>
  <si>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</si>
  <si>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</si>
  <si>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</si>
  <si>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</si>
  <si>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</si>
  <si>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</si>
  <si>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</si>
  <si>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</si>
  <si>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</si>
  <si>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</si>
  <si>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</si>
  <si>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</si>
  <si>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</si>
  <si>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</si>
  <si>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</si>
  <si>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</si>
  <si>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</si>
  <si>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</si>
  <si>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</si>
  <si>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</si>
  <si>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</si>
  <si>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</si>
  <si>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</si>
  <si>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</si>
  <si>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</si>
  <si>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</si>
  <si>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</si>
  <si>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</si>
  <si>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</si>
  <si>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</si>
  <si>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</si>
  <si>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</si>
  <si>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</si>
  <si>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</si>
  <si>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</si>
  <si>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</si>
  <si>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</si>
  <si>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</si>
  <si>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</si>
  <si>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</si>
  <si>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</si>
  <si>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</si>
  <si>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</si>
  <si>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</si>
  <si>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</si>
  <si>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</si>
  <si>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</si>
  <si>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</si>
  <si>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</si>
  <si>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</si>
  <si>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</si>
  <si>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</si>
  <si>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</si>
  <si>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</si>
  <si>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</si>
  <si>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</si>
  <si>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</si>
  <si>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</si>
  <si>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</si>
  <si>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</si>
  <si>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</si>
  <si>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</si>
  <si>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</si>
  <si>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</si>
  <si>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</si>
  <si>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</si>
  <si>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</si>
  <si>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</si>
  <si>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</si>
  <si>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</si>
  <si>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</si>
  <si>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</si>
  <si>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</si>
  <si>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</si>
  <si>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</si>
  <si>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</si>
  <si>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</si>
  <si>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</si>
  <si>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</si>
  <si>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</si>
  <si>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</si>
  <si>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</si>
  <si>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</si>
  <si>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</si>
  <si>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</si>
  <si>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</si>
  <si>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</si>
  <si>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</si>
  <si>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</si>
  <si>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</si>
  <si>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</si>
  <si>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</si>
  <si>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</si>
  <si>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</si>
  <si>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</si>
  <si>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</si>
  <si>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</si>
  <si>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</si>
  <si>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</si>
  <si>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</si>
  <si>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</si>
  <si>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</si>
  <si>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</si>
  <si>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</si>
  <si>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</si>
  <si>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</si>
  <si>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</si>
  <si>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</si>
  <si>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</si>
  <si>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</si>
  <si>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</si>
  <si>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</si>
  <si>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</si>
  <si>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</si>
  <si>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</si>
  <si>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</si>
  <si>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</si>
  <si>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</si>
  <si>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</si>
  <si>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</si>
  <si>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</si>
  <si>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</si>
  <si>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</si>
  <si>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</si>
  <si>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</si>
  <si>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</si>
  <si>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</si>
  <si>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</si>
  <si>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</si>
  <si>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</si>
  <si>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</si>
  <si>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</si>
  <si>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</si>
  <si>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</si>
  <si>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</si>
  <si>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</si>
  <si>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</si>
  <si>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</si>
  <si>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</si>
  <si>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</si>
  <si>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</si>
  <si>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</si>
  <si>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</si>
  <si>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</si>
  <si>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</si>
  <si>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</si>
  <si>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</si>
  <si>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</si>
  <si>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</si>
  <si>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</si>
  <si>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</si>
  <si>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</si>
  <si>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</si>
  <si>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</si>
  <si>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</si>
  <si>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</si>
  <si>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</si>
  <si>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</si>
  <si>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</si>
  <si>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</si>
  <si>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</si>
  <si>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</si>
  <si>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</si>
  <si>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</si>
  <si>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</si>
  <si>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</si>
  <si>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</si>
  <si>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</si>
  <si>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</si>
  <si>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</si>
  <si>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</si>
  <si>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</si>
  <si>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</si>
  <si>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</si>
  <si>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</si>
  <si>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</si>
  <si>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</si>
  <si>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</si>
  <si>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</si>
  <si>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</si>
  <si>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</si>
  <si>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</si>
  <si>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</si>
  <si>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</si>
  <si>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</si>
  <si>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</si>
  <si>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</si>
  <si>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</si>
  <si>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</si>
  <si>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</si>
  <si>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</si>
  <si>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</si>
  <si>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</si>
  <si>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</si>
  <si>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</si>
  <si>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</si>
  <si>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</si>
  <si>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</si>
  <si>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</si>
  <si>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</si>
  <si>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</si>
  <si>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</si>
  <si>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</si>
  <si>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</si>
  <si>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</si>
  <si>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</si>
  <si>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</si>
  <si>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</si>
  <si>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</si>
  <si>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</si>
  <si>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</si>
  <si>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</si>
  <si>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</si>
  <si>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</si>
  <si>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</si>
  <si>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</si>
  <si>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</si>
  <si>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</si>
  <si>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</si>
  <si>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</si>
  <si>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</si>
  <si>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</si>
  <si>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</si>
  <si>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</si>
  <si>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</si>
  <si>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</si>
  <si>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</si>
  <si>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</si>
  <si>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</si>
  <si>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</si>
  <si>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</si>
  <si>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</si>
  <si>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</si>
  <si>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</si>
  <si>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</si>
  <si>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</si>
  <si>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</si>
  <si>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</si>
  <si>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</si>
  <si>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</si>
  <si>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</si>
  <si>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</si>
  <si>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</si>
  <si>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</si>
  <si>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</si>
  <si>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</si>
  <si>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</si>
  <si>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</si>
  <si>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</si>
  <si>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</si>
  <si>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</si>
  <si>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</si>
  <si>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</si>
  <si>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</si>
  <si>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</si>
  <si>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</si>
  <si>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</si>
  <si>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</si>
  <si>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</si>
  <si>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</si>
  <si>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</si>
  <si>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</si>
  <si>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</si>
  <si>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</si>
  <si>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</si>
  <si>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</si>
  <si>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</si>
  <si>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</si>
  <si>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</si>
  <si>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</si>
  <si>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</si>
  <si>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</si>
  <si>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</si>
  <si>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</si>
  <si>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</si>
  <si>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</si>
  <si>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</si>
  <si>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</si>
  <si>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</si>
  <si>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</si>
  <si>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</si>
  <si>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</si>
  <si>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</si>
  <si>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</si>
  <si>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</si>
  <si>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</si>
  <si>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</si>
  <si>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</si>
  <si>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</si>
  <si>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</si>
  <si>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</si>
  <si>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</si>
  <si>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</si>
  <si>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</si>
  <si>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</si>
  <si>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</si>
  <si>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</si>
  <si>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</si>
  <si>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</si>
  <si>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</si>
  <si>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</si>
  <si>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</si>
  <si>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</si>
  <si>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</si>
  <si>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</si>
  <si>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</si>
  <si>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</si>
  <si>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</si>
  <si>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</si>
  <si>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</si>
  <si>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</si>
  <si>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</si>
  <si>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</si>
  <si>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</si>
  <si>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</si>
  <si>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</si>
  <si>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</si>
  <si>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</si>
  <si>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</si>
  <si>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</si>
  <si>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</si>
  <si>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</si>
  <si>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</si>
  <si>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</si>
  <si>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</si>
  <si>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</si>
  <si>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</si>
  <si>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</si>
  <si>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</si>
  <si>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</si>
  <si>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</si>
  <si>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</si>
  <si>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</si>
  <si>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</si>
  <si>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</si>
  <si>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</si>
  <si>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</si>
  <si>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</si>
  <si>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</si>
  <si>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</si>
  <si>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</si>
  <si>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</si>
  <si>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</si>
  <si>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</si>
  <si>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</si>
  <si>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</si>
  <si>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</si>
  <si>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</si>
  <si>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</si>
  <si>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</si>
  <si>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</si>
  <si>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</si>
  <si>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</si>
  <si>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</si>
  <si>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</si>
  <si>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</si>
  <si>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</si>
  <si>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</si>
  <si>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</si>
  <si>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</si>
  <si>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</si>
  <si>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</si>
  <si>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</si>
  <si>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</si>
  <si>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</si>
  <si>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</si>
  <si>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</si>
  <si>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</si>
  <si>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</si>
  <si>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</si>
  <si>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</si>
  <si>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</si>
  <si>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</si>
  <si>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</si>
  <si>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</si>
  <si>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</si>
  <si>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</si>
  <si>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</si>
  <si>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</si>
  <si>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</si>
  <si>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</si>
  <si>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</si>
  <si>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</si>
  <si>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</si>
  <si>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</si>
  <si>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</si>
  <si>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</si>
  <si>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</si>
  <si>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</si>
  <si>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</si>
  <si>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</si>
  <si>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</si>
  <si>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</si>
  <si>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</si>
  <si>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</si>
  <si>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</si>
  <si>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</si>
  <si>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</si>
  <si>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</si>
  <si>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</si>
  <si>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</si>
  <si>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</si>
  <si>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</si>
  <si>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</si>
  <si>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</si>
  <si>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</si>
  <si>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</si>
  <si>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</si>
  <si>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</si>
  <si>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</si>
  <si>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</si>
  <si>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</si>
  <si>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</si>
  <si>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</si>
  <si>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</si>
  <si>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</si>
  <si>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</si>
  <si>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</si>
  <si>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</si>
  <si>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</si>
  <si>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</si>
  <si>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</si>
  <si>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</si>
  <si>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</si>
  <si>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</si>
  <si>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</si>
  <si>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</si>
  <si>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</si>
  <si>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</si>
  <si>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</si>
  <si>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</si>
  <si>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</si>
  <si>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</si>
  <si>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</si>
  <si>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</si>
  <si>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</si>
  <si>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</si>
  <si>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</si>
  <si>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</si>
  <si>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</si>
  <si>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</si>
  <si>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</si>
  <si>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</si>
  <si>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</si>
  <si>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</si>
  <si>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</si>
  <si>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</si>
  <si>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</si>
  <si>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</si>
  <si>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</si>
  <si>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</si>
  <si>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</si>
  <si>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</si>
  <si>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</si>
  <si>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</si>
  <si>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</si>
  <si>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</si>
  <si>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</si>
  <si>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</si>
  <si>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</si>
  <si>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</si>
  <si>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</si>
  <si>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</si>
  <si>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</si>
  <si>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</si>
  <si>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</si>
  <si>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</si>
  <si>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</si>
  <si>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</si>
  <si>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</si>
  <si>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</si>
  <si>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</si>
  <si>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</si>
  <si>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</si>
  <si>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</si>
  <si>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</si>
  <si>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</si>
  <si>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</si>
  <si>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</si>
  <si>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</si>
  <si>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</si>
  <si>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</si>
  <si>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</si>
  <si>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</si>
  <si>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</si>
  <si>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</si>
  <si>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</si>
  <si>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</si>
  <si>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</si>
  <si>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</si>
  <si>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</si>
  <si>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</si>
  <si>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</si>
  <si>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</si>
  <si>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</si>
  <si>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</si>
  <si>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</si>
  <si>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</si>
  <si>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</si>
  <si>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</si>
  <si>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</si>
  <si>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</si>
  <si>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</si>
  <si>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</si>
  <si>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</si>
  <si>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</si>
  <si>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</si>
  <si>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</si>
  <si>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</si>
  <si>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</si>
  <si>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</si>
  <si>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</si>
  <si>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</si>
  <si>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</si>
  <si>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</si>
  <si>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</si>
  <si>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</si>
  <si>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</si>
  <si>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</si>
  <si>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</si>
  <si>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</si>
  <si>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</si>
  <si>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</si>
  <si>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</si>
  <si>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</si>
  <si>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</si>
  <si>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</si>
  <si>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</si>
  <si>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</si>
  <si>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</si>
  <si>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</si>
  <si>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</si>
  <si>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</si>
  <si>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</si>
  <si>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</si>
  <si>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</si>
  <si>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</si>
  <si>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</si>
  <si>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</si>
  <si>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</si>
  <si>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</si>
  <si>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</si>
  <si>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</si>
  <si>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</si>
  <si>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</si>
  <si>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</si>
  <si>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</si>
  <si>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</si>
  <si>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</si>
  <si>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</si>
  <si>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</si>
  <si>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</si>
  <si>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</si>
  <si>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</si>
  <si>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</si>
  <si>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</si>
  <si>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</si>
  <si>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</si>
  <si>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</si>
  <si>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</si>
  <si>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</si>
  <si>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</si>
  <si>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</si>
  <si>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</si>
  <si>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</si>
  <si>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</si>
  <si>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</si>
  <si>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</si>
  <si>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</si>
  <si>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</si>
  <si>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</si>
  <si>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</si>
  <si>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</si>
  <si>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</si>
  <si>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</si>
  <si>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</si>
  <si>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</si>
  <si>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</si>
  <si>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</si>
  <si>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</si>
  <si>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</si>
  <si>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</si>
  <si>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</si>
  <si>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</si>
  <si>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</si>
  <si>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</si>
  <si>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</si>
  <si>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</si>
  <si>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</si>
  <si>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</si>
  <si>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</si>
  <si>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</si>
  <si>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</si>
  <si>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</si>
  <si>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</si>
  <si>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</si>
  <si>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</si>
  <si>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</si>
  <si>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</si>
  <si>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</si>
  <si>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</si>
  <si>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</si>
  <si>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</si>
  <si>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</si>
  <si>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</si>
  <si>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</si>
  <si>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</si>
  <si>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</si>
  <si>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</si>
  <si>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</si>
  <si>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</si>
  <si>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</si>
  <si>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</si>
  <si>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</si>
  <si>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</si>
  <si>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</si>
  <si>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</si>
  <si>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</si>
  <si>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</si>
  <si>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</si>
  <si>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</si>
  <si>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</si>
  <si>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</si>
  <si>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</si>
  <si>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</si>
  <si>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</si>
  <si>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</si>
  <si>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</si>
  <si>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</si>
  <si>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</si>
  <si>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</si>
  <si>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</si>
  <si>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</si>
  <si>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</si>
  <si>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</si>
  <si>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</si>
  <si>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</si>
  <si>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</si>
  <si>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</si>
  <si>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</si>
  <si>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</si>
  <si>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</si>
  <si>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</si>
  <si>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</si>
  <si>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</si>
  <si>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</si>
  <si>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</si>
  <si>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</si>
  <si>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</si>
  <si>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</si>
  <si>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</si>
  <si>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</si>
  <si>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</si>
  <si>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</si>
  <si>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</si>
  <si>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</si>
  <si>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</si>
  <si>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</si>
  <si>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</si>
  <si>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</si>
  <si>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</si>
  <si>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</si>
  <si>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</si>
  <si>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</si>
  <si>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</si>
  <si>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</si>
  <si>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</si>
  <si>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</si>
  <si>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</si>
  <si>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</si>
  <si>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</si>
  <si>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</si>
  <si>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</si>
  <si>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</si>
  <si>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</si>
  <si>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</si>
  <si>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</si>
  <si>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</si>
  <si>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</si>
  <si>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</si>
  <si>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</si>
  <si>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</si>
  <si>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</si>
  <si>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</si>
  <si>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</si>
  <si>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</si>
  <si>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</si>
  <si>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</si>
  <si>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</si>
  <si>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</si>
  <si>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</si>
  <si>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</si>
  <si>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</si>
  <si>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</si>
  <si>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</si>
  <si>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</si>
  <si>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</si>
  <si>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</si>
  <si>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</si>
  <si>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</si>
  <si>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</si>
  <si>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</si>
  <si>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</si>
  <si>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</si>
  <si>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</si>
  <si>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</si>
  <si>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</si>
  <si>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</si>
  <si>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</si>
  <si>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</si>
  <si>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</si>
  <si>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</si>
  <si>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</si>
  <si>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</si>
  <si>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</si>
  <si>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</si>
  <si>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</si>
  <si>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</si>
  <si>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</si>
  <si>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</si>
  <si>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</si>
  <si>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</si>
  <si>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</si>
  <si>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</si>
  <si>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</si>
  <si>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</si>
  <si>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</si>
  <si>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</si>
  <si>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</si>
  <si>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</si>
  <si>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</si>
  <si>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</si>
  <si>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</si>
  <si>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</si>
  <si>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</si>
  <si>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</si>
  <si>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</si>
  <si>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</si>
  <si>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</si>
  <si>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</si>
  <si>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</si>
  <si>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</si>
  <si>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</si>
  <si>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</si>
  <si>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</si>
  <si>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</si>
  <si>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</si>
  <si>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</si>
  <si>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</si>
  <si>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</si>
  <si>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</si>
  <si>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</si>
  <si>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</si>
  <si>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</si>
  <si>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</si>
  <si>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</si>
  <si>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</si>
  <si>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</si>
  <si>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</si>
  <si>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</si>
  <si>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</si>
  <si>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</si>
  <si>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</si>
  <si>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</si>
  <si>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</si>
  <si>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</si>
  <si>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</si>
  <si>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</si>
  <si>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</si>
  <si>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</si>
  <si>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</si>
  <si>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</si>
  <si>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</si>
  <si>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</si>
  <si>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</si>
  <si>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</si>
  <si>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</si>
  <si>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</si>
  <si>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</si>
  <si>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</si>
  <si>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</si>
  <si>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</si>
  <si>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</si>
  <si>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</si>
  <si>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</si>
  <si>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</si>
  <si>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</si>
  <si>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</si>
  <si>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</si>
  <si>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</si>
  <si>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</si>
  <si>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</si>
  <si>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</si>
  <si>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</si>
  <si>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</si>
  <si>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</si>
  <si>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</si>
  <si>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</si>
  <si>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</si>
  <si>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</si>
  <si>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</si>
  <si>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</si>
  <si>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</si>
  <si>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</si>
  <si>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</si>
  <si>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</si>
  <si>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</si>
  <si>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</si>
  <si>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</si>
  <si>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</si>
  <si>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</si>
  <si>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</si>
  <si>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</si>
  <si>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</si>
  <si>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</si>
  <si>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</si>
  <si>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</si>
  <si>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</si>
  <si>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</si>
  <si>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</si>
  <si>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</si>
  <si>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</si>
  <si>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</si>
  <si>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</si>
  <si>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</si>
  <si>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</si>
  <si>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</si>
  <si>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</si>
  <si>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</si>
  <si>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</si>
  <si>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</si>
  <si>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</si>
  <si>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</si>
  <si>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</si>
  <si>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</si>
  <si>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</si>
  <si>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</si>
  <si>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</si>
  <si>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</si>
  <si>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</si>
  <si>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</si>
  <si>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</si>
  <si>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</si>
  <si>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</si>
  <si>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</si>
  <si>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</si>
  <si>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</si>
  <si>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</si>
  <si>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</si>
  <si>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</si>
  <si>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</si>
  <si>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</si>
  <si>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</si>
  <si>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</si>
  <si>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</si>
  <si>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</si>
  <si>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</si>
  <si>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</si>
  <si>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</si>
  <si>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</si>
  <si>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</si>
  <si>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</si>
  <si>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</si>
  <si>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</si>
  <si>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</si>
  <si>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</si>
  <si>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</si>
  <si>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</si>
  <si>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</si>
  <si>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</si>
  <si>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</si>
  <si>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</si>
  <si>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</si>
  <si>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</si>
  <si>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</si>
  <si>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</si>
  <si>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</si>
  <si>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</si>
  <si>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</si>
  <si>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</si>
  <si>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</si>
  <si>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</si>
  <si>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</si>
  <si>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</si>
  <si>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</si>
  <si>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</si>
  <si>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</si>
  <si>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</si>
  <si>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</si>
  <si>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</si>
  <si>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</si>
  <si>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</si>
  <si>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</si>
  <si>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</si>
  <si>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</si>
  <si>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</si>
  <si>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</si>
  <si>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</si>
  <si>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</si>
  <si>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</si>
  <si>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</si>
  <si>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</si>
  <si>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</si>
  <si>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</si>
  <si>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</si>
  <si>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</si>
  <si>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</si>
  <si>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</si>
  <si>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</si>
  <si>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</si>
  <si>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</si>
  <si>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</si>
  <si>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</si>
  <si>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</si>
  <si>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</si>
  <si>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</si>
  <si>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</si>
  <si>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</si>
  <si>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</si>
  <si>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</si>
  <si>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</si>
  <si>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</si>
  <si>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</si>
  <si>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</si>
  <si>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</si>
  <si>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</si>
  <si>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</si>
  <si>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</si>
  <si>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</si>
  <si>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</si>
  <si>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</si>
  <si>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</si>
  <si>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</si>
  <si>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</si>
  <si>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</si>
  <si>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</si>
  <si>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</si>
  <si>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</si>
  <si>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</si>
  <si>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</si>
  <si>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</si>
  <si>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</si>
  <si>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</si>
  <si>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</si>
  <si>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</si>
  <si>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</si>
  <si>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</si>
  <si>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</si>
  <si>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</si>
  <si>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</si>
  <si>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</si>
  <si>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</si>
  <si>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</si>
  <si>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</si>
  <si>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</si>
  <si>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</si>
  <si>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</si>
  <si>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</si>
  <si>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</si>
  <si>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</si>
  <si>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</si>
  <si>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</si>
  <si>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</si>
  <si>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</si>
  <si>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</si>
  <si>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</si>
  <si>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</si>
  <si>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</si>
  <si>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</si>
  <si>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</si>
  <si>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</si>
  <si>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</si>
  <si>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</si>
  <si>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</si>
  <si>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</si>
  <si>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</si>
  <si>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</si>
  <si>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</si>
  <si>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</si>
  <si>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</si>
  <si>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</si>
  <si>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</si>
  <si>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</si>
  <si>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</si>
  <si>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</si>
  <si>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</si>
  <si>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</si>
  <si>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</si>
  <si>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</si>
  <si>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</si>
  <si>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</si>
  <si>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</si>
  <si>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</si>
  <si>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</si>
  <si>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</si>
  <si>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</si>
  <si>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</si>
  <si>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</si>
  <si>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</si>
  <si>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</si>
  <si>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</si>
  <si>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</si>
  <si>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</si>
  <si>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</si>
  <si>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</si>
  <si>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</si>
  <si>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</si>
  <si>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</si>
  <si>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</si>
  <si>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</si>
  <si>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</si>
  <si>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</si>
  <si>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</si>
  <si>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</si>
  <si>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</si>
  <si>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</si>
  <si>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</si>
  <si>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</si>
  <si>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</si>
  <si>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</si>
  <si>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</si>
  <si>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</si>
  <si>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</si>
  <si>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</si>
  <si>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</si>
  <si>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</si>
  <si>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</si>
  <si>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</si>
  <si>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</si>
  <si>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</si>
  <si>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</si>
  <si>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</si>
  <si>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</si>
  <si>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</si>
  <si>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</si>
  <si>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</si>
  <si>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</si>
  <si>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</si>
  <si>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</si>
  <si>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</si>
  <si>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</si>
  <si>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</si>
  <si>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</si>
  <si>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</si>
  <si>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</si>
  <si>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</si>
  <si>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</si>
  <si>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</si>
  <si>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</si>
  <si>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</si>
  <si>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</si>
  <si>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</si>
  <si>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</si>
  <si>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</si>
  <si>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</si>
  <si>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</si>
  <si>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</si>
  <si>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</si>
  <si>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</si>
  <si>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</si>
  <si>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</si>
  <si>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</si>
  <si>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</si>
  <si>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</si>
  <si>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</si>
  <si>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</si>
  <si>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</si>
  <si>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</si>
  <si>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</si>
  <si>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</si>
  <si>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</si>
  <si>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</si>
  <si>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</si>
  <si>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</si>
  <si>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</si>
  <si>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</si>
  <si>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</si>
  <si>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</si>
  <si>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</si>
  <si>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</si>
  <si>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</si>
  <si>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</si>
  <si>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</si>
  <si>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</si>
  <si>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</si>
  <si>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</si>
  <si>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</si>
  <si>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</si>
  <si>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</si>
  <si>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</si>
  <si>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</si>
  <si>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</si>
  <si>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</si>
  <si>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</si>
  <si>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</si>
  <si>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</si>
  <si>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</si>
  <si>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</si>
  <si>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</si>
  <si>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</si>
  <si>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</si>
  <si>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</si>
  <si>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</si>
  <si>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</si>
  <si>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</si>
  <si>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</si>
  <si>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</si>
  <si>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</si>
  <si>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</si>
  <si>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</si>
  <si>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</si>
  <si>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</si>
  <si>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</si>
  <si>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</si>
  <si>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</si>
  <si>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</si>
  <si>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</si>
  <si>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</si>
  <si>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</si>
  <si>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</si>
  <si>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</si>
  <si>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</si>
  <si>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</si>
  <si>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</si>
  <si>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</si>
  <si>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</si>
  <si>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</si>
  <si>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</si>
  <si>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</si>
  <si>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</si>
  <si>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</si>
  <si>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</si>
  <si>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</si>
  <si>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</si>
  <si>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</si>
  <si>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</si>
  <si>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</si>
  <si>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</si>
  <si>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</si>
  <si>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</si>
  <si>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</si>
  <si>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</si>
  <si>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</si>
  <si>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</si>
  <si>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</si>
  <si>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</si>
  <si>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</si>
  <si>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</si>
  <si>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</si>
  <si>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</si>
  <si>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</si>
  <si>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</si>
  <si>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</si>
  <si>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</si>
  <si>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</si>
  <si>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</si>
  <si>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</si>
  <si>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</si>
  <si>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</si>
  <si>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</si>
  <si>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</si>
  <si>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</si>
  <si>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</si>
  <si>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</si>
  <si>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</si>
  <si>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</si>
  <si>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</si>
  <si>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</si>
  <si>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</si>
  <si>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</si>
  <si>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</si>
  <si>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</si>
  <si>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</si>
  <si>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</si>
  <si>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</si>
  <si>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</si>
  <si>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</si>
  <si>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</si>
  <si>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</si>
  <si>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</si>
  <si>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</si>
  <si>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</si>
  <si>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</si>
  <si>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</si>
  <si>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</si>
  <si>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</si>
  <si>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</si>
  <si>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</si>
  <si>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</si>
  <si>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</si>
  <si>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</si>
  <si>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</si>
  <si>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</si>
  <si>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</si>
  <si>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</si>
  <si>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</si>
  <si>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</si>
  <si>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</si>
  <si>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</si>
  <si>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</si>
  <si>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</si>
  <si>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</si>
  <si>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</si>
  <si>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</si>
  <si>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</si>
  <si>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</si>
  <si>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</si>
  <si>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</si>
  <si>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</si>
  <si>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</si>
  <si>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</si>
  <si>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</si>
  <si>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</si>
  <si>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</si>
  <si>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</si>
  <si>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</si>
  <si>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</si>
  <si>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</si>
  <si>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</si>
  <si>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</si>
  <si>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</si>
  <si>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</si>
  <si>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</si>
  <si>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</si>
  <si>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</si>
  <si>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</si>
  <si>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</si>
  <si>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</si>
  <si>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</si>
  <si>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</si>
  <si>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</si>
  <si>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</si>
  <si>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</si>
  <si>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</si>
  <si>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</si>
  <si>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</si>
  <si>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</si>
  <si>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</si>
  <si>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</si>
  <si>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</si>
  <si>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</si>
  <si>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</si>
  <si>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</si>
  <si>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</si>
  <si>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</si>
  <si>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</si>
  <si>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</si>
  <si>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</si>
  <si>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</si>
  <si>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</si>
  <si>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</si>
  <si>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</si>
  <si>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</si>
  <si>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</si>
  <si>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</si>
  <si>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</si>
  <si>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</si>
  <si>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</si>
  <si>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</si>
  <si>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</si>
  <si>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</si>
  <si>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</si>
  <si>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</si>
  <si>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</si>
  <si>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</si>
  <si>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</si>
  <si>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</si>
  <si>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</si>
  <si>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</si>
  <si>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</si>
  <si>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</si>
  <si>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</si>
  <si>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</si>
  <si>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</si>
  <si>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</si>
  <si>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</si>
  <si>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</si>
  <si>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</si>
  <si>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</si>
  <si>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</si>
  <si>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</si>
  <si>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</si>
  <si>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</si>
  <si>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</si>
  <si>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</si>
  <si>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</si>
  <si>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</si>
  <si>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</si>
  <si>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</si>
  <si>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</si>
  <si>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</si>
  <si>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</si>
  <si>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</si>
  <si>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</si>
  <si>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</si>
  <si>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</si>
  <si>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</si>
  <si>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</si>
  <si>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</si>
  <si>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</si>
  <si>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</si>
  <si>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</si>
  <si>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</si>
  <si>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</si>
  <si>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</si>
  <si>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</si>
  <si>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</si>
  <si>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</si>
  <si>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</si>
  <si>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</si>
  <si>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</si>
  <si>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</si>
  <si>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</si>
  <si>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</si>
  <si>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</si>
  <si>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</si>
  <si>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</si>
  <si>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</si>
  <si>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</si>
  <si>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</si>
  <si>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</si>
  <si>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</si>
  <si>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</si>
  <si>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</si>
  <si>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</si>
  <si>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</si>
  <si>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</si>
  <si>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</si>
  <si>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</si>
  <si>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</si>
  <si>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</si>
  <si>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</si>
  <si>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</si>
  <si>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</si>
  <si>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</si>
  <si>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</si>
  <si>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</si>
  <si>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</si>
  <si>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</si>
  <si>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</si>
  <si>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</si>
  <si>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</si>
  <si>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</si>
  <si>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</si>
  <si>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</si>
  <si>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</si>
  <si>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</si>
  <si>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</si>
  <si>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</si>
  <si>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</si>
  <si>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</si>
  <si>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</si>
  <si>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</si>
  <si>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</si>
  <si>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</si>
  <si>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</si>
  <si>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</si>
  <si>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</si>
  <si>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</si>
  <si>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</si>
  <si>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</si>
  <si>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</si>
  <si>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</si>
  <si>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</si>
  <si>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</si>
  <si>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</si>
  <si>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</si>
  <si>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</si>
  <si>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</si>
  <si>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</si>
  <si>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</si>
  <si>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</si>
  <si>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</si>
  <si>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</si>
  <si>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</si>
  <si>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</si>
  <si>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</si>
  <si>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</si>
  <si>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</si>
  <si>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</si>
  <si>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</si>
  <si>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</si>
  <si>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</si>
  <si>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</si>
  <si>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</si>
  <si>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</si>
  <si>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</si>
  <si>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</si>
  <si>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</si>
  <si>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</si>
  <si>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</si>
  <si>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</si>
  <si>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</si>
  <si>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</si>
  <si>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</si>
  <si>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</si>
  <si>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</si>
  <si>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</si>
  <si>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</si>
  <si>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</si>
  <si>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</si>
  <si>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</si>
  <si>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</si>
  <si>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</si>
  <si>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</si>
  <si>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</si>
  <si>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</si>
  <si>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</si>
  <si>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</si>
  <si>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</si>
  <si>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</si>
  <si>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</si>
  <si>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</si>
  <si>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</si>
  <si>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</si>
  <si>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</si>
  <si>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</si>
  <si>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</si>
  <si>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</si>
  <si>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</si>
  <si>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</si>
  <si>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</si>
  <si>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</si>
  <si>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</si>
  <si>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</si>
  <si>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</si>
  <si>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</si>
  <si>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</si>
  <si>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</si>
  <si>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</si>
  <si>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</si>
  <si>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</si>
  <si>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</si>
  <si>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</si>
  <si>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</si>
  <si>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</si>
  <si>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</si>
  <si>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</si>
  <si>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</si>
  <si>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</si>
  <si>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</si>
  <si>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</si>
  <si>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</si>
  <si>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</si>
  <si>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</si>
  <si>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</si>
  <si>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</si>
  <si>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</si>
  <si>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</si>
  <si>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</si>
  <si>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</si>
  <si>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</si>
  <si>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</si>
  <si>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</si>
  <si>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</si>
  <si>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</si>
  <si>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</si>
  <si>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</si>
  <si>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</si>
  <si>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</si>
  <si>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</si>
  <si>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</si>
  <si>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</si>
  <si>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</si>
  <si>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</si>
  <si>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</si>
  <si>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</si>
  <si>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</si>
  <si>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</si>
  <si>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</si>
  <si>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</si>
  <si>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</si>
  <si>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</si>
  <si>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</si>
  <si>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</si>
  <si>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</si>
  <si>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</si>
  <si>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</si>
  <si>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</si>
  <si>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</si>
  <si>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</si>
  <si>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</si>
  <si>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</si>
  <si>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</si>
  <si>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</si>
  <si>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</si>
  <si>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</si>
  <si>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</si>
  <si>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</si>
  <si>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</si>
  <si>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</si>
  <si>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</si>
  <si>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</si>
  <si>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</si>
  <si>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</si>
  <si>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</si>
  <si>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</si>
  <si>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</si>
  <si>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</si>
  <si>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</si>
  <si>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</si>
  <si>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</si>
  <si>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</si>
  <si>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</si>
  <si>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</si>
  <si>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</si>
  <si>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</si>
  <si>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</si>
  <si>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</si>
  <si>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</si>
  <si>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</si>
  <si>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</si>
  <si>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</si>
  <si>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</si>
  <si>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</si>
  <si>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</si>
  <si>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</si>
  <si>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</si>
  <si>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</si>
  <si>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</si>
  <si>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</si>
  <si>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</si>
  <si>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</si>
  <si>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</si>
  <si>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</si>
  <si>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</si>
  <si>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</si>
  <si>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</si>
  <si>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</si>
  <si>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</si>
  <si>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</si>
  <si>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</si>
  <si>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</si>
  <si>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</si>
  <si>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</si>
  <si>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</si>
  <si>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</si>
  <si>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</si>
  <si>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</si>
  <si>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</si>
  <si>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</si>
  <si>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</si>
  <si>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</si>
  <si>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</si>
  <si>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</si>
  <si>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</si>
  <si>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</si>
  <si>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</si>
  <si>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</si>
  <si>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</si>
  <si>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</si>
  <si>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</si>
  <si>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</si>
  <si>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</si>
  <si>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</si>
  <si>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</si>
  <si>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</si>
  <si>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</si>
  <si>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</si>
  <si>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</si>
  <si>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</si>
  <si>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</si>
  <si>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</si>
  <si>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</si>
  <si>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</si>
  <si>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</si>
  <si>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</si>
  <si>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</si>
  <si>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</si>
  <si>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</si>
  <si>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</si>
  <si>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</si>
  <si>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</si>
  <si>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</si>
  <si>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</si>
  <si>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</si>
  <si>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</si>
  <si>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</si>
  <si>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</si>
  <si>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</si>
  <si>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</si>
  <si>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</si>
  <si>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</si>
  <si>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</si>
  <si>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</si>
  <si>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</si>
  <si>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</si>
  <si>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</si>
  <si>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</si>
  <si>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</si>
  <si>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</si>
  <si>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</si>
  <si>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</si>
  <si>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</si>
  <si>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</si>
  <si>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</si>
  <si>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</si>
  <si>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</si>
  <si>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</si>
  <si>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</si>
  <si>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</si>
  <si>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</si>
  <si>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</si>
  <si>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</si>
  <si>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</si>
  <si>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</si>
  <si>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</si>
  <si>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</si>
  <si>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</si>
  <si>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</si>
  <si>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</si>
  <si>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</si>
  <si>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</si>
  <si>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</si>
  <si>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</si>
  <si>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</si>
  <si>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</si>
  <si>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</si>
  <si>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</si>
  <si>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</si>
  <si>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</si>
  <si>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</si>
  <si>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</si>
  <si>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</si>
  <si>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</si>
  <si>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</si>
  <si>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</si>
  <si>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</si>
  <si>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</si>
  <si>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</si>
  <si>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</si>
  <si>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</si>
  <si>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</si>
  <si>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</si>
  <si>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</si>
  <si>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</si>
  <si>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</si>
  <si>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</si>
  <si>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</si>
  <si>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</si>
  <si>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</si>
  <si>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</si>
  <si>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</si>
  <si>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</si>
  <si>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</si>
  <si>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</si>
  <si>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</si>
  <si>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</si>
  <si>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</si>
  <si>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</si>
  <si>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</si>
  <si>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</si>
  <si>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</si>
  <si>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</si>
  <si>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</si>
  <si>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</si>
  <si>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</si>
  <si>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</si>
  <si>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</si>
  <si>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</si>
  <si>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</si>
  <si>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</si>
  <si>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</si>
  <si>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</si>
  <si>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</si>
  <si>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</si>
  <si>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</si>
  <si>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</si>
  <si>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</si>
  <si>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</si>
  <si>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</si>
  <si>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</si>
  <si>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</si>
  <si>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</si>
  <si>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</si>
  <si>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</si>
  <si>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</si>
  <si>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</si>
  <si>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</si>
  <si>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</si>
  <si>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</si>
  <si>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</si>
  <si>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</si>
  <si>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</si>
  <si>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</si>
  <si>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</si>
  <si>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</si>
  <si>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</si>
  <si>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</si>
  <si>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</si>
  <si>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</si>
  <si>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</si>
  <si>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</si>
  <si>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</si>
  <si>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</si>
  <si>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</si>
  <si>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</si>
  <si>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</si>
  <si>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</si>
  <si>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</si>
  <si>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</si>
  <si>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</si>
  <si>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</si>
  <si>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</si>
  <si>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</si>
  <si>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</si>
  <si>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</si>
  <si>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</si>
  <si>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</si>
  <si>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</si>
  <si>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</si>
  <si>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</si>
  <si>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</si>
  <si>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</si>
  <si>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</si>
  <si>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</si>
  <si>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</si>
  <si>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</si>
  <si>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</si>
  <si>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</si>
  <si>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</si>
  <si>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</si>
  <si>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</si>
  <si>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</si>
  <si>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</si>
  <si>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</si>
  <si>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</si>
  <si>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</si>
  <si>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</si>
  <si>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</si>
  <si>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</si>
  <si>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</si>
  <si>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</si>
  <si>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</si>
  <si>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</si>
  <si>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</si>
  <si>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</si>
  <si>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</si>
  <si>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</si>
  <si>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</si>
  <si>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</si>
  <si>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</si>
  <si>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</si>
  <si>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</si>
  <si>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</si>
  <si>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</si>
  <si>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</si>
  <si>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</si>
  <si>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</si>
  <si>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</si>
  <si>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</si>
  <si>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</si>
  <si>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</si>
  <si>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</si>
  <si>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</si>
  <si>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</si>
  <si>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</si>
  <si>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</si>
  <si>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</si>
  <si>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</si>
  <si>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</si>
  <si>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</si>
  <si>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</si>
  <si>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</si>
  <si>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</si>
  <si>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</si>
  <si>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</si>
  <si>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</si>
  <si>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</si>
  <si>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</si>
  <si>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</si>
  <si>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</si>
  <si>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</si>
  <si>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</si>
  <si>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</si>
  <si>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</si>
  <si>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</si>
  <si>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</si>
  <si>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</si>
  <si>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</si>
  <si>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</si>
  <si>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</si>
  <si>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</si>
  <si>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</si>
  <si>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</si>
  <si>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</si>
  <si>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</si>
  <si>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</si>
  <si>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</si>
  <si>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</si>
  <si>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</si>
  <si>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</si>
  <si>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</si>
  <si>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</si>
  <si>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</si>
  <si>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</si>
  <si>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</si>
  <si>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</si>
  <si>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</si>
  <si>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</si>
  <si>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</si>
  <si>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</si>
  <si>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</si>
  <si>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</si>
  <si>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</si>
  <si>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</si>
  <si>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</si>
  <si>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</si>
  <si>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</si>
  <si>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</si>
  <si>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</si>
  <si>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</si>
  <si>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</si>
  <si>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</si>
  <si>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</si>
  <si>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</si>
  <si>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</si>
  <si>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</si>
  <si>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</si>
  <si>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</si>
  <si>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</si>
  <si>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</si>
  <si>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</si>
  <si>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</si>
  <si>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</si>
  <si>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</si>
  <si>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</si>
  <si>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</si>
  <si>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</si>
  <si>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</si>
  <si>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</si>
  <si>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</si>
  <si>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</si>
  <si>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</si>
  <si>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</si>
  <si>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</si>
  <si>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</si>
  <si>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</si>
  <si>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</si>
  <si>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</si>
  <si>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</si>
  <si>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</si>
  <si>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</si>
  <si>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</si>
  <si>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</si>
  <si>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</si>
  <si>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</si>
  <si>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</si>
  <si>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</si>
  <si>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</si>
  <si>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</si>
  <si>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</si>
  <si>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</si>
  <si>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</si>
  <si>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</si>
  <si>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</si>
  <si>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</si>
  <si>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</si>
  <si>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</si>
  <si>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</si>
  <si>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</si>
  <si>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</si>
  <si>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</si>
  <si>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</si>
  <si>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</si>
  <si>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</si>
  <si>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</si>
  <si>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</si>
  <si>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</si>
  <si>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</si>
  <si>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</si>
  <si>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</si>
  <si>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</si>
  <si>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</si>
  <si>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</si>
  <si>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</si>
  <si>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</si>
  <si>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</si>
  <si>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</si>
  <si>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</si>
  <si>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</si>
  <si>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</si>
  <si>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</si>
  <si>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</si>
  <si>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</si>
  <si>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</si>
  <si>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</si>
  <si>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</si>
  <si>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</si>
  <si>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</si>
  <si>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</si>
  <si>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</si>
  <si>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</si>
  <si>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</si>
  <si>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</si>
  <si>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</si>
  <si>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</si>
  <si>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</si>
  <si>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</si>
  <si>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</si>
  <si>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</si>
  <si>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</si>
  <si>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</si>
  <si>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</si>
  <si>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</si>
  <si>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</si>
  <si>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</si>
  <si>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</si>
  <si>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</si>
  <si>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</si>
  <si>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</si>
  <si>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</si>
  <si>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</si>
  <si>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</si>
  <si>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</si>
  <si>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</si>
  <si>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</si>
  <si>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</si>
  <si>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</si>
  <si>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</si>
  <si>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</si>
  <si>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</si>
  <si>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</si>
  <si>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</si>
  <si>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</si>
  <si>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</si>
  <si>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</si>
  <si>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</si>
  <si>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</si>
  <si>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</si>
  <si>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</si>
  <si>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</si>
  <si>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</si>
  <si>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</si>
  <si>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</si>
  <si>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</si>
  <si>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</si>
  <si>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</si>
  <si>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</si>
  <si>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</si>
  <si>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</si>
  <si>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</si>
  <si>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</si>
  <si>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</si>
  <si>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</si>
  <si>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</si>
  <si>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</si>
  <si>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</si>
  <si>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</si>
  <si>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</si>
  <si>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</si>
  <si>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</si>
  <si>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</si>
  <si>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</si>
  <si>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</si>
  <si>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</si>
  <si>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</si>
  <si>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</si>
  <si>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</si>
  <si>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</si>
  <si>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</si>
  <si>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</si>
  <si>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</si>
  <si>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</si>
  <si>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</si>
  <si>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</si>
  <si>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</si>
  <si>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</si>
  <si>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</si>
  <si>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</si>
  <si>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</si>
  <si>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</si>
  <si>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</si>
  <si>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</si>
  <si>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</si>
  <si>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</si>
  <si>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</si>
  <si>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</si>
  <si>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</si>
  <si>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</si>
  <si>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</si>
  <si>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</si>
  <si>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</si>
  <si>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</si>
  <si>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</si>
  <si>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</si>
  <si>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</si>
  <si>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</si>
  <si>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</si>
  <si>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</si>
  <si>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</si>
  <si>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</si>
  <si>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</si>
  <si>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</si>
  <si>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</si>
  <si>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</si>
  <si>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</si>
  <si>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</si>
  <si>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</si>
  <si>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</si>
  <si>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</si>
  <si>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</si>
  <si>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</si>
  <si>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</si>
  <si>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</si>
  <si>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</si>
  <si>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</si>
  <si>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</si>
  <si>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</si>
  <si>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</si>
  <si>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</si>
  <si>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</si>
  <si>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</si>
  <si>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</si>
  <si>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</si>
  <si>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</si>
  <si>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</si>
  <si>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</si>
  <si>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</si>
  <si>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</si>
  <si>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</si>
  <si>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</si>
  <si>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</si>
  <si>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</si>
  <si>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</si>
  <si>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</si>
  <si>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</si>
  <si>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</si>
  <si>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</si>
  <si>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</si>
  <si>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</si>
  <si>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</si>
  <si>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</si>
  <si>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</si>
  <si>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</si>
  <si>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</si>
  <si>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</si>
  <si>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</si>
  <si>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</si>
  <si>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</si>
  <si>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</si>
  <si>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</si>
  <si>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</si>
  <si>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</si>
  <si>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</si>
  <si>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</si>
  <si>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</si>
  <si>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</si>
  <si>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</si>
  <si>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</si>
  <si>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</si>
  <si>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</si>
  <si>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</si>
  <si>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</si>
  <si>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</si>
  <si>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</si>
  <si>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</si>
  <si>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</si>
  <si>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</si>
  <si>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</si>
  <si>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</si>
  <si>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</si>
  <si>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</si>
  <si>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</si>
  <si>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</si>
  <si>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</si>
  <si>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</si>
  <si>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</si>
  <si>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</si>
  <si>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</si>
  <si>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</si>
  <si>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</si>
  <si>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</si>
  <si>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</si>
  <si>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</si>
  <si>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</si>
  <si>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</si>
  <si>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</si>
  <si>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</si>
  <si>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</si>
  <si>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</si>
  <si>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</si>
  <si>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</si>
  <si>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</si>
  <si>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</si>
  <si>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</si>
  <si>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</si>
  <si>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</si>
  <si>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</si>
  <si>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</si>
  <si>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</si>
  <si>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</si>
  <si>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</si>
  <si>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</si>
  <si>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</si>
  <si>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</si>
  <si>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</si>
  <si>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</si>
  <si>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</si>
  <si>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</si>
  <si>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</si>
  <si>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</si>
  <si>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</si>
  <si>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</si>
  <si>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</si>
  <si>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</si>
  <si>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</si>
  <si>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</si>
  <si>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</si>
  <si>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</si>
  <si>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</si>
  <si>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</si>
  <si>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</si>
  <si>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</si>
  <si>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</si>
  <si>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</si>
  <si>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</si>
  <si>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</si>
  <si>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</si>
  <si>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</si>
  <si>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</si>
  <si>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</si>
  <si>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</si>
  <si>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</si>
  <si>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</si>
  <si>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</si>
  <si>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</si>
  <si>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</si>
  <si>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</si>
  <si>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</si>
  <si>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</si>
  <si>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</si>
  <si>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</si>
  <si>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</si>
  <si>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</si>
  <si>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</si>
  <si>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</si>
  <si>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</si>
  <si>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</si>
  <si>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</si>
  <si>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</si>
  <si>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</si>
  <si>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</si>
  <si>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</si>
  <si>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</si>
  <si>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</si>
  <si>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</si>
  <si>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</si>
  <si>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</si>
  <si>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</si>
  <si>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</si>
  <si>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</si>
  <si>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</si>
  <si>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</si>
  <si>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</si>
  <si>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</si>
  <si>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</si>
  <si>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</si>
  <si>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</si>
  <si>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</si>
  <si>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</si>
  <si>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</si>
  <si>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</si>
  <si>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</si>
  <si>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</si>
  <si>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</si>
  <si>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</si>
  <si>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</si>
  <si>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</si>
  <si>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</si>
  <si>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</si>
  <si>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</si>
  <si>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</si>
  <si>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</si>
  <si>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</si>
  <si>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</si>
  <si>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</si>
  <si>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</si>
  <si>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</si>
  <si>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</si>
  <si>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</si>
  <si>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</si>
  <si>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</si>
  <si>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</si>
  <si>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</si>
  <si>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</si>
  <si>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</si>
  <si>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</si>
  <si>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</si>
  <si>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</si>
  <si>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</si>
  <si>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</si>
  <si>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</si>
  <si>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</si>
  <si>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</si>
  <si>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</si>
  <si>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</si>
  <si>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</si>
  <si>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</si>
  <si>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</si>
  <si>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</si>
  <si>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</si>
  <si>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</si>
  <si>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</si>
  <si>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</si>
  <si>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</si>
  <si>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</si>
  <si>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</si>
  <si>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</si>
  <si>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</si>
  <si>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</si>
  <si>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</si>
  <si>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</si>
  <si>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</si>
  <si>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</si>
  <si>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</si>
  <si>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</si>
  <si>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</si>
  <si>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</si>
  <si>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</si>
  <si>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</si>
  <si>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</si>
  <si>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</si>
  <si>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</si>
  <si>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</si>
  <si>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</si>
  <si>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</si>
  <si>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</si>
  <si>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</si>
  <si>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</si>
  <si>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</si>
  <si>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</si>
  <si>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</si>
  <si>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</si>
  <si>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</si>
  <si>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</si>
  <si>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</si>
  <si>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</si>
  <si>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</si>
  <si>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</si>
  <si>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</si>
  <si>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</si>
  <si>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</si>
  <si>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</si>
  <si>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</si>
  <si>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</si>
  <si>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</si>
  <si>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</si>
  <si>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</si>
  <si>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</si>
  <si>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</si>
  <si>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</si>
  <si>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</si>
  <si>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</si>
  <si>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</si>
  <si>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</si>
  <si>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</si>
  <si>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</si>
  <si>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</si>
  <si>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</si>
  <si>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</si>
  <si>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</si>
  <si>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</si>
  <si>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</si>
  <si>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</si>
  <si>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</si>
  <si>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</si>
  <si>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</si>
  <si>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</si>
  <si>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</si>
  <si>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</si>
  <si>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</si>
  <si>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</si>
  <si>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</si>
  <si>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</si>
  <si>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</si>
  <si>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</si>
  <si>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</si>
  <si>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</si>
  <si>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</si>
  <si>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</si>
  <si>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</si>
  <si>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</si>
  <si>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</si>
  <si>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</si>
  <si>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</si>
  <si>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</si>
  <si>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</si>
  <si>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</si>
  <si>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</si>
  <si>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</si>
  <si>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</si>
  <si>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</si>
  <si>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</si>
  <si>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</si>
  <si>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</si>
  <si>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</si>
  <si>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</si>
  <si>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</si>
  <si>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</si>
  <si>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</si>
  <si>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</si>
  <si>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</si>
  <si>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</si>
  <si>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</si>
  <si>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</si>
  <si>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</si>
  <si>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</si>
  <si>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</si>
  <si>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</si>
  <si>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</si>
  <si>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</si>
  <si>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</si>
  <si>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</si>
  <si>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</si>
  <si>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</si>
  <si>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</si>
  <si>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</si>
  <si>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</si>
  <si>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</si>
  <si>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</si>
  <si>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</si>
  <si>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</si>
  <si>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</si>
  <si>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</si>
  <si>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</si>
  <si>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</si>
  <si>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</si>
  <si>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</si>
  <si>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</si>
  <si>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</si>
  <si>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</si>
  <si>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</si>
  <si>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</si>
  <si>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</si>
  <si>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</si>
  <si>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</si>
  <si>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</si>
  <si>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</si>
  <si>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</si>
  <si>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</si>
  <si>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</si>
  <si>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</si>
  <si>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</si>
  <si>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</si>
  <si>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</si>
  <si>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</si>
  <si>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</si>
  <si>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</si>
  <si>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</si>
  <si>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</si>
  <si>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</si>
  <si>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</si>
  <si>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</si>
  <si>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</si>
  <si>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</si>
  <si>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</si>
  <si>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</si>
  <si>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</si>
  <si>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</si>
  <si>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</si>
  <si>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</si>
  <si>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</si>
  <si>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</si>
  <si>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</si>
  <si>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</si>
  <si>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</si>
  <si>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</si>
  <si>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</si>
  <si>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</si>
  <si>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</si>
  <si>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</si>
  <si>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</si>
  <si>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</si>
  <si>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</si>
  <si>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</si>
  <si>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</si>
  <si>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</si>
  <si>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</si>
  <si>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</si>
  <si>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</si>
  <si>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</si>
  <si>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</si>
  <si>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</si>
  <si>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</si>
  <si>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</si>
  <si>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</si>
  <si>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</si>
  <si>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</si>
  <si>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</si>
  <si>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</si>
  <si>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</si>
  <si>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</si>
  <si>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</si>
  <si>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</si>
  <si>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</si>
  <si>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</si>
  <si>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</si>
  <si>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</si>
  <si>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</si>
  <si>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</si>
  <si>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</si>
  <si>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</si>
  <si>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</si>
  <si>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</si>
  <si>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</si>
  <si>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</si>
  <si>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</si>
  <si>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</si>
  <si>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</si>
  <si>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</si>
  <si>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</si>
  <si>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</si>
  <si>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</si>
  <si>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</si>
  <si>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</si>
  <si>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</si>
  <si>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</si>
  <si>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</si>
  <si>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</si>
  <si>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</si>
  <si>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</si>
  <si>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</si>
  <si>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</si>
  <si>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</si>
  <si>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</si>
  <si>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</si>
  <si>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</si>
  <si>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</si>
  <si>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</si>
  <si>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</si>
  <si>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</si>
  <si>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</si>
  <si>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</si>
  <si>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</si>
  <si>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</si>
  <si>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</si>
  <si>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</si>
  <si>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</si>
  <si>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</si>
  <si>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</si>
  <si>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</si>
  <si>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</si>
  <si>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</si>
  <si>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</si>
  <si>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</si>
  <si>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</si>
  <si>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</si>
  <si>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</si>
  <si>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</si>
  <si>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</si>
  <si>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</si>
  <si>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</si>
  <si>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</si>
  <si>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</si>
  <si>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</si>
  <si>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</si>
  <si>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</si>
  <si>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</si>
  <si>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</si>
  <si>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</si>
  <si>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</si>
  <si>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</si>
  <si>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</si>
  <si>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</si>
  <si>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</si>
  <si>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</si>
  <si>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</si>
  <si>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</si>
  <si>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</si>
  <si>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</si>
  <si>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</si>
  <si>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</si>
  <si>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</si>
  <si>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</si>
  <si>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</si>
  <si>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</si>
  <si>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</si>
  <si>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</si>
  <si>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</si>
  <si>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</si>
  <si>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</si>
  <si>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</si>
  <si>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</si>
  <si>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</si>
  <si>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</si>
  <si>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</si>
  <si>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</si>
  <si>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</si>
  <si>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</si>
  <si>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</si>
  <si>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</si>
  <si>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</si>
  <si>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</si>
  <si>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</si>
  <si>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</si>
  <si>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</si>
  <si>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</si>
  <si>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</si>
  <si>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</si>
  <si>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</si>
  <si>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</si>
  <si>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</si>
  <si>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</si>
  <si>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</si>
  <si>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</si>
  <si>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</si>
  <si>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</si>
  <si>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</si>
  <si>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</si>
  <si>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</si>
  <si>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</si>
  <si>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</si>
  <si>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</si>
  <si>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</si>
  <si>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</si>
  <si>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</si>
  <si>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</si>
  <si>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</si>
  <si>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</si>
  <si>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</si>
  <si>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</si>
  <si>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</si>
  <si>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</si>
  <si>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</si>
  <si>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</si>
  <si>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</si>
  <si>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</si>
  <si>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</si>
  <si>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</si>
  <si>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</si>
  <si>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</si>
  <si>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</si>
  <si>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</si>
  <si>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</si>
  <si>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</si>
  <si>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</si>
  <si>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</si>
  <si>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</si>
  <si>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</si>
  <si>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</si>
  <si>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</si>
  <si>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</si>
  <si>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</si>
  <si>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</si>
  <si>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</si>
  <si>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</si>
  <si>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</si>
  <si>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</si>
  <si>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</si>
  <si>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</si>
  <si>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</si>
  <si>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</si>
  <si>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</si>
  <si>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</si>
  <si>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</si>
  <si>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</si>
  <si>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</si>
  <si>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</si>
  <si>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</si>
  <si>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</si>
  <si>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</si>
  <si>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</si>
  <si>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</si>
  <si>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</si>
  <si>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</si>
  <si>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</si>
  <si>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</si>
  <si>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</si>
  <si>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</si>
  <si>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</si>
  <si>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</si>
  <si>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</si>
  <si>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</si>
  <si>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</si>
  <si>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</si>
  <si>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</si>
  <si>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</si>
  <si>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</si>
  <si>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</si>
  <si>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</si>
  <si>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</si>
  <si>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</si>
  <si>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</si>
  <si>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</si>
  <si>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</si>
  <si>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</si>
  <si>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</si>
  <si>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</si>
  <si>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</si>
  <si>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</si>
  <si>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</si>
  <si>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</si>
  <si>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</si>
  <si>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</si>
  <si>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</si>
  <si>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</si>
  <si>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</si>
  <si>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</si>
  <si>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</si>
  <si>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</si>
  <si>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</si>
  <si>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</si>
  <si>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</si>
  <si>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</si>
  <si>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</si>
  <si>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</si>
  <si>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</si>
  <si>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</si>
  <si>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</si>
  <si>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</si>
  <si>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</si>
  <si>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</si>
  <si>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</si>
  <si>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</si>
  <si>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</si>
  <si>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</si>
  <si>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</si>
  <si>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</si>
  <si>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</si>
  <si>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</si>
  <si>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</si>
  <si>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</si>
  <si>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</si>
  <si>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</si>
  <si>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</si>
  <si>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</si>
  <si>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</si>
  <si>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</si>
  <si>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</si>
  <si>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</si>
  <si>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</si>
  <si>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</si>
  <si>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</si>
  <si>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</si>
  <si>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</si>
  <si>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</si>
  <si>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</si>
  <si>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</si>
  <si>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</si>
  <si>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</si>
  <si>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</si>
  <si>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</si>
  <si>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</si>
  <si>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</si>
  <si>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</si>
  <si>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</si>
  <si>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</si>
  <si>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</si>
  <si>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</si>
  <si>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</si>
  <si>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</si>
  <si>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</si>
  <si>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</si>
  <si>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</si>
  <si>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</si>
  <si>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</si>
  <si>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</si>
  <si>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</si>
  <si>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</si>
  <si>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</si>
  <si>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</si>
  <si>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</si>
  <si>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</si>
  <si>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</si>
  <si>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</si>
  <si>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</si>
  <si>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</si>
  <si>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</si>
  <si>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</si>
  <si>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</si>
  <si>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</si>
  <si>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</si>
  <si>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</si>
  <si>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</si>
  <si>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</si>
  <si>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</si>
  <si>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</si>
  <si>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</si>
  <si>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</si>
  <si>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</si>
  <si>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</si>
  <si>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</si>
  <si>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</si>
  <si>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</si>
  <si>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</si>
  <si>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</si>
  <si>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</si>
  <si>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</si>
  <si>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</si>
  <si>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</si>
  <si>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</si>
  <si>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</si>
  <si>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</si>
  <si>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</si>
  <si>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</si>
  <si>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</si>
  <si>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</si>
  <si>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</si>
  <si>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</si>
  <si>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</si>
  <si>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</si>
  <si>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</si>
  <si>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</si>
  <si>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</si>
  <si>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</si>
  <si>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</si>
  <si>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</si>
  <si>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</si>
  <si>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</si>
  <si>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</si>
  <si>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</si>
  <si>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</si>
  <si>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</si>
  <si>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</si>
  <si>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</si>
  <si>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</si>
  <si>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</si>
  <si>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</si>
  <si>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</si>
  <si>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</si>
  <si>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</si>
  <si>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</si>
  <si>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</si>
  <si>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</si>
  <si>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</si>
  <si>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</si>
  <si>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</si>
  <si>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</si>
  <si>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</si>
  <si>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</si>
  <si>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</si>
  <si>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</si>
  <si>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</si>
  <si>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</si>
  <si>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</si>
  <si>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</si>
  <si>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</si>
  <si>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</si>
  <si>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</si>
  <si>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</si>
  <si>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</si>
  <si>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</si>
  <si>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</si>
  <si>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</si>
  <si>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</si>
  <si>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</si>
  <si>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</si>
  <si>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</si>
  <si>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</si>
  <si>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</si>
  <si>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</si>
  <si>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</si>
  <si>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</si>
  <si>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</si>
  <si>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</si>
  <si>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</si>
  <si>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</si>
  <si>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</si>
  <si>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</si>
  <si>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</si>
  <si>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</si>
  <si>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</si>
  <si>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</si>
  <si>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</si>
  <si>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</si>
  <si>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</si>
  <si>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</si>
  <si>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</si>
  <si>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</si>
  <si>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</si>
  <si>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</si>
  <si>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</si>
  <si>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</si>
  <si>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</si>
  <si>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</si>
  <si>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</si>
  <si>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</si>
  <si>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</si>
  <si>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</si>
  <si>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</si>
  <si>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</si>
  <si>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</si>
  <si>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</si>
  <si>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</si>
  <si>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</si>
  <si>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</si>
  <si>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</si>
  <si>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</si>
  <si>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</si>
  <si>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</si>
  <si>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</si>
  <si>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</si>
  <si>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</si>
  <si>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</si>
  <si>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</si>
  <si>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</si>
  <si>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</si>
  <si>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</si>
  <si>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</si>
  <si>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</si>
  <si>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</si>
  <si>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</si>
  <si>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</si>
  <si>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</si>
  <si>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</si>
  <si>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</si>
  <si>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</si>
  <si>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</si>
  <si>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</si>
  <si>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</si>
  <si>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</si>
  <si>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</si>
  <si>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</si>
  <si>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</si>
  <si>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</si>
  <si>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</si>
  <si>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</si>
  <si>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</si>
  <si>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</si>
  <si>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</si>
  <si>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</si>
  <si>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</si>
  <si>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</si>
  <si>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</si>
  <si>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</si>
  <si>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</si>
  <si>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</si>
  <si>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</si>
  <si>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</si>
  <si>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</si>
  <si>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</si>
  <si>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</si>
  <si>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</si>
  <si>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</si>
  <si>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</si>
  <si>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</si>
  <si>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</si>
  <si>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</si>
  <si>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</si>
  <si>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</si>
  <si>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</si>
  <si>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</si>
  <si>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</si>
  <si>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</si>
  <si>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</si>
  <si>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</si>
  <si>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</si>
  <si>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</si>
  <si>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</si>
  <si>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</si>
  <si>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</si>
  <si>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</si>
  <si>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</si>
  <si>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</si>
  <si>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</si>
  <si>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</si>
  <si>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</si>
  <si>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</si>
  <si>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</si>
  <si>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</si>
  <si>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</si>
  <si>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</si>
  <si>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</si>
  <si>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</si>
  <si>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</si>
  <si>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</si>
  <si>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</si>
  <si>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</si>
  <si>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</si>
  <si>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</si>
  <si>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</si>
  <si>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</si>
  <si>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</si>
  <si>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</si>
  <si>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</si>
  <si>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</si>
  <si>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</si>
  <si>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</si>
  <si>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</si>
  <si>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</si>
  <si>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</si>
  <si>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</si>
  <si>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</si>
  <si>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</si>
  <si>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</si>
  <si>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</si>
  <si>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</si>
  <si>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</si>
  <si>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</si>
  <si>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</si>
  <si>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</si>
  <si>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</si>
  <si>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</si>
  <si>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</si>
  <si>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</si>
  <si>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</si>
  <si>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</si>
  <si>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</si>
  <si>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</si>
  <si>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</si>
  <si>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</si>
  <si>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</si>
  <si>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</si>
  <si>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</si>
  <si>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</si>
  <si>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</si>
  <si>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</si>
  <si>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</si>
  <si>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</si>
  <si>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</si>
  <si>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</si>
  <si>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</si>
  <si>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</si>
  <si>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</si>
  <si>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</si>
  <si>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</si>
  <si>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</si>
  <si>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</si>
  <si>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</si>
  <si>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</si>
  <si>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</si>
  <si>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</si>
  <si>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</si>
  <si>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</si>
  <si>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</si>
  <si>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</si>
  <si>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</si>
  <si>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</si>
  <si>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</si>
  <si>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</si>
  <si>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</si>
  <si>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</si>
  <si>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</si>
  <si>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</si>
  <si>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</si>
  <si>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</si>
  <si>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</si>
  <si>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</si>
  <si>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</si>
  <si>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</si>
  <si>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</si>
  <si>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</si>
  <si>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</si>
  <si>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</si>
  <si>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</si>
  <si>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</si>
  <si>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</si>
  <si>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</si>
  <si>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</si>
  <si>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</si>
  <si>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</si>
  <si>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</si>
  <si>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</si>
  <si>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</si>
  <si>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</si>
  <si>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</si>
  <si>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</si>
  <si>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</si>
  <si>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</si>
  <si>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</si>
  <si>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</si>
  <si>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</si>
  <si>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</si>
  <si>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</si>
  <si>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</si>
  <si>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</si>
  <si>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</si>
  <si>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</si>
  <si>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</si>
  <si>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</si>
  <si>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</si>
  <si>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</si>
  <si>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</si>
  <si>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</si>
  <si>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</si>
  <si>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</si>
  <si>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</si>
  <si>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</si>
  <si>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</si>
  <si>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</si>
  <si>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</si>
  <si>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</si>
  <si>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</si>
  <si>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</si>
  <si>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</si>
  <si>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</si>
  <si>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</si>
  <si>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</si>
  <si>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</si>
  <si>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</si>
  <si>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</si>
  <si>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</si>
  <si>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</si>
  <si>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</si>
  <si>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</si>
  <si>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</si>
  <si>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</si>
  <si>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</si>
  <si>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</si>
  <si>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</si>
  <si>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</si>
  <si>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</si>
  <si>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</si>
  <si>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</si>
  <si>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</si>
  <si>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</si>
  <si>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</si>
  <si>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</si>
  <si>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</si>
  <si>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</si>
  <si>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</si>
  <si>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</si>
  <si>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</si>
  <si>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</si>
  <si>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</si>
  <si>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</si>
  <si>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</si>
  <si>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</si>
  <si>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</si>
  <si>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</si>
  <si>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</si>
  <si>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</si>
  <si>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</si>
  <si>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</si>
  <si>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</si>
  <si>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</si>
  <si>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</si>
  <si>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</si>
  <si>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</si>
  <si>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</si>
  <si>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</si>
  <si>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</si>
  <si>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</si>
  <si>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</si>
  <si>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</si>
  <si>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</si>
  <si>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</si>
  <si>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</si>
  <si>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</si>
  <si>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</si>
  <si>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</si>
  <si>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</si>
  <si>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</si>
  <si>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</si>
  <si>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</si>
  <si>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</si>
  <si>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</si>
  <si>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</si>
  <si>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</si>
  <si>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</si>
  <si>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</si>
  <si>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</si>
  <si>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</si>
  <si>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</si>
  <si>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</si>
  <si>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</si>
  <si>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</si>
  <si>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</si>
  <si>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</si>
  <si>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</si>
  <si>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</si>
  <si>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</si>
  <si>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</si>
  <si>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</si>
  <si>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</si>
  <si>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</si>
  <si>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</si>
  <si>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</si>
  <si>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</si>
  <si>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</si>
  <si>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</si>
  <si>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</si>
  <si>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</si>
  <si>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</si>
  <si>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</si>
  <si>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</si>
  <si>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</si>
  <si>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</si>
  <si>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</si>
  <si>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</si>
  <si>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</si>
  <si>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</si>
  <si>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</si>
  <si>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</si>
  <si>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</si>
  <si>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</si>
  <si>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</si>
  <si>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</si>
  <si>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</si>
  <si>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</si>
  <si>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</si>
  <si>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</si>
  <si>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</si>
  <si>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</si>
  <si>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</si>
  <si>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</si>
  <si>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</si>
  <si>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</si>
  <si>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</si>
  <si>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</si>
  <si>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</si>
  <si>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</si>
  <si>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</si>
  <si>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</si>
  <si>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</si>
  <si>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</si>
  <si>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</si>
  <si>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</si>
  <si>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</si>
  <si>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</si>
  <si>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</si>
  <si>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</si>
  <si>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</si>
  <si>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</si>
  <si>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</si>
  <si>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</si>
  <si>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</si>
  <si>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</si>
  <si>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</si>
  <si>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</si>
  <si>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</si>
  <si>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</si>
  <si>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</si>
  <si>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</si>
  <si>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</si>
  <si>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</si>
  <si>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</si>
  <si>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</si>
  <si>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</si>
  <si>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</si>
  <si>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</si>
  <si>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</si>
  <si>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</si>
  <si>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</si>
  <si>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</si>
  <si>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</si>
  <si>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</si>
  <si>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</si>
  <si>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</si>
  <si>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</si>
  <si>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</si>
  <si>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</si>
  <si>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</si>
  <si>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</si>
  <si>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</si>
  <si>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</si>
  <si>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</si>
  <si>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</si>
  <si>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</si>
  <si>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</si>
  <si>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</si>
  <si>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</si>
  <si>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</si>
  <si>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</si>
  <si>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</si>
  <si>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</si>
  <si>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</si>
  <si>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</si>
  <si>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</si>
  <si>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</si>
  <si>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</si>
  <si>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</si>
  <si>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</si>
  <si>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</si>
  <si>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</si>
  <si>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</si>
  <si>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</si>
  <si>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</si>
  <si>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</si>
  <si>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</si>
  <si>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</si>
  <si>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</si>
  <si>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</si>
  <si>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</si>
  <si>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</si>
  <si>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</si>
  <si>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</si>
  <si>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</si>
  <si>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</si>
  <si>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</si>
  <si>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</si>
  <si>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</si>
  <si>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</si>
  <si>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</si>
  <si>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</si>
  <si>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</si>
  <si>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</si>
  <si>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</si>
  <si>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</si>
  <si>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</si>
  <si>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</si>
  <si>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</si>
  <si>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</si>
  <si>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</si>
  <si>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</si>
  <si>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</si>
  <si>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</si>
  <si>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</si>
  <si>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</si>
  <si>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</si>
  <si>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</si>
  <si>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</si>
  <si>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</si>
  <si>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</si>
  <si>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</si>
  <si>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</si>
  <si>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</si>
  <si>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</si>
  <si>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</si>
  <si>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</si>
  <si>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</si>
  <si>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</si>
  <si>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</si>
  <si>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</si>
  <si>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</si>
  <si>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</si>
  <si>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</si>
  <si>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</si>
  <si>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</si>
  <si>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</si>
  <si>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</si>
  <si>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</si>
  <si>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</si>
  <si>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</si>
  <si>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</si>
  <si>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</si>
  <si>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</si>
  <si>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</si>
  <si>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</si>
  <si>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</si>
  <si>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</si>
  <si>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</si>
  <si>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</si>
  <si>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</si>
  <si>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</si>
  <si>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</si>
  <si>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</si>
  <si>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</si>
  <si>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</si>
  <si>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</si>
  <si>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</si>
  <si>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</si>
  <si>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</si>
  <si>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</si>
  <si>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</si>
  <si>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</si>
  <si>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</si>
  <si>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</si>
  <si>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</si>
  <si>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</si>
  <si>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</si>
  <si>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</si>
  <si>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</si>
  <si>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</si>
  <si>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</si>
  <si>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</si>
  <si>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</si>
  <si>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</si>
  <si>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</si>
  <si>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</si>
  <si>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</si>
  <si>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</si>
  <si>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</si>
  <si>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</si>
  <si>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</si>
  <si>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</si>
  <si>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</si>
  <si>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</si>
  <si>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</si>
  <si>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</si>
  <si>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</si>
  <si>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</si>
  <si>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</si>
  <si>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</si>
  <si>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</si>
  <si>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</si>
  <si>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</si>
  <si>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</si>
  <si>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</si>
  <si>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</si>
  <si>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</si>
  <si>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</si>
  <si>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</si>
  <si>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</si>
  <si>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</si>
  <si>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</si>
  <si>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</si>
  <si>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</si>
  <si>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</si>
  <si>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</si>
  <si>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</si>
  <si>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</si>
  <si>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</si>
  <si>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</si>
  <si>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</si>
  <si>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</si>
  <si>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</si>
  <si>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</si>
  <si>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</si>
  <si>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</si>
  <si>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</si>
  <si>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</si>
  <si>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</si>
  <si>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</si>
  <si>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</si>
  <si>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</si>
  <si>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</si>
  <si>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</si>
  <si>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</si>
  <si>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</si>
  <si>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</si>
  <si>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</si>
  <si>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</si>
  <si>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</si>
  <si>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</si>
  <si>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</si>
  <si>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</si>
  <si>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</si>
  <si>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</si>
  <si>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</si>
  <si>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</si>
  <si>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</si>
  <si>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</si>
  <si>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</si>
  <si>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</si>
  <si>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</si>
  <si>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</si>
  <si>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</si>
  <si>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</si>
  <si>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</si>
  <si>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</si>
  <si>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</si>
  <si>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</si>
  <si>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</si>
  <si>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</si>
  <si>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</si>
  <si>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</si>
  <si>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</si>
  <si>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</si>
  <si>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</si>
  <si>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</si>
  <si>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</si>
  <si>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</si>
  <si>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</si>
  <si>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</si>
  <si>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</si>
  <si>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</si>
  <si>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</si>
  <si>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</si>
  <si>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</si>
  <si>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</si>
  <si>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</si>
  <si>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</si>
  <si>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</si>
  <si>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</si>
  <si>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</si>
  <si>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</si>
  <si>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</si>
  <si>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</si>
  <si>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</si>
  <si>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</si>
  <si>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</si>
  <si>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</si>
  <si>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</si>
  <si>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</si>
  <si>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</si>
  <si>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</si>
  <si>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</si>
  <si>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</si>
  <si>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</si>
  <si>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</si>
  <si>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</si>
  <si>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</si>
  <si>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</si>
  <si>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</si>
  <si>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</si>
  <si>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</si>
  <si>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</si>
  <si>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</si>
  <si>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</si>
  <si>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</si>
  <si>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</si>
  <si>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</si>
  <si>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</si>
  <si>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</si>
  <si>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</si>
  <si>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</si>
  <si>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</si>
  <si>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</si>
  <si>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</si>
  <si>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</si>
  <si>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</si>
  <si>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</si>
  <si>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</si>
  <si>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</si>
  <si>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</si>
  <si>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</si>
  <si>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</si>
  <si>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</si>
  <si>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</si>
  <si>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</si>
  <si>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</si>
  <si>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</si>
  <si>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</si>
  <si>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</si>
  <si>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</si>
  <si>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</si>
  <si>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</si>
  <si>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</si>
  <si>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</si>
  <si>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</si>
  <si>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</si>
  <si>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</si>
  <si>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</si>
  <si>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</si>
  <si>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</si>
  <si>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</si>
  <si>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</si>
  <si>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</si>
  <si>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</si>
  <si>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</si>
  <si>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</si>
  <si>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</si>
  <si>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</si>
  <si>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</si>
  <si>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</si>
  <si>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</si>
  <si>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</si>
  <si>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</si>
  <si>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</si>
  <si>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</si>
  <si>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</si>
  <si>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</si>
  <si>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</si>
  <si>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</si>
  <si>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</si>
  <si>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</si>
  <si>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</si>
  <si>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</si>
  <si>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</si>
  <si>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</si>
  <si>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</si>
  <si>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</si>
  <si>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</si>
  <si>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</si>
  <si>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</si>
  <si>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</si>
  <si>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</si>
  <si>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</si>
  <si>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</si>
  <si>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</si>
  <si>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</si>
  <si>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</si>
  <si>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</si>
  <si>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</si>
  <si>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</si>
  <si>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</si>
  <si>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</si>
  <si>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</si>
  <si>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</si>
  <si>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</si>
  <si>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</si>
  <si>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</si>
  <si>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</si>
  <si>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</si>
  <si>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</si>
  <si>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</si>
  <si>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</si>
  <si>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</si>
  <si>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</si>
  <si>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</si>
  <si>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</si>
  <si>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</si>
  <si>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</si>
  <si>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</si>
  <si>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</si>
  <si>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</si>
  <si>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</si>
  <si>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</si>
  <si>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</si>
  <si>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</si>
  <si>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</si>
  <si>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</si>
  <si>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</si>
  <si>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</si>
  <si>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</si>
  <si>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</si>
  <si>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</si>
  <si>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</si>
  <si>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</si>
  <si>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</si>
  <si>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</si>
  <si>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</si>
  <si>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</si>
  <si>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</si>
  <si>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</si>
  <si>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</si>
  <si>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</si>
  <si>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</si>
  <si>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</si>
  <si>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</si>
  <si>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</si>
  <si>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</si>
  <si>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</si>
  <si>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</si>
  <si>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</si>
  <si>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</si>
  <si>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</si>
  <si>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</si>
  <si>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</si>
  <si>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</si>
  <si>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</si>
  <si>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</si>
  <si>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</si>
  <si>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</si>
  <si>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</si>
  <si>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</si>
  <si>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</si>
  <si>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</si>
  <si>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</si>
  <si>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</si>
  <si>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</si>
  <si>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</si>
  <si>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</si>
  <si>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</si>
  <si>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</si>
  <si>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</si>
  <si>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</si>
  <si>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</si>
  <si>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</si>
  <si>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</si>
  <si>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</si>
  <si>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</si>
  <si>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</si>
  <si>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</si>
  <si>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</si>
  <si>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</si>
  <si>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</si>
  <si>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</si>
  <si>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</si>
  <si>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</si>
  <si>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</si>
  <si>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</si>
  <si>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</si>
  <si>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</si>
  <si>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</si>
  <si>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</si>
  <si>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</si>
  <si>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</si>
  <si>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</si>
  <si>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</si>
  <si>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</si>
  <si>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</si>
  <si>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</si>
  <si>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</si>
  <si>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</si>
  <si>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</si>
  <si>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</si>
  <si>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</si>
  <si>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</si>
  <si>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</si>
  <si>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</si>
  <si>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</si>
  <si>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</si>
  <si>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</si>
  <si>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</si>
  <si>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</si>
  <si>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</si>
  <si>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</si>
  <si>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</si>
  <si>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</si>
  <si>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</si>
  <si>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</si>
  <si>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</si>
  <si>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</si>
  <si>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</si>
  <si>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</si>
  <si>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</si>
  <si>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</si>
  <si>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</si>
  <si>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</si>
  <si>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</si>
  <si>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</si>
  <si>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</si>
  <si>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</si>
  <si>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</si>
  <si>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</si>
  <si>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</si>
  <si>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</si>
  <si>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</si>
  <si>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</si>
  <si>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</si>
  <si>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</si>
  <si>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</si>
  <si>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</si>
  <si>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</si>
  <si>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</si>
  <si>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</si>
  <si>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</si>
  <si>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</si>
  <si>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</si>
  <si>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</si>
  <si>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</si>
  <si>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</si>
  <si>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</si>
  <si>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</si>
  <si>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</si>
  <si>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</si>
  <si>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</si>
  <si>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</si>
  <si>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</si>
  <si>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</si>
  <si>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</si>
  <si>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</si>
  <si>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</si>
  <si>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</si>
  <si>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</si>
  <si>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</si>
  <si>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</si>
  <si>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</si>
  <si>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</si>
  <si>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</si>
  <si>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</si>
  <si>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</si>
  <si>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</si>
  <si>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</si>
  <si>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</si>
  <si>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</si>
  <si>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</si>
  <si>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</si>
  <si>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</si>
  <si>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</si>
  <si>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</si>
  <si>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</si>
  <si>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</si>
  <si>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</si>
  <si>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</si>
  <si>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</si>
  <si>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</si>
  <si>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</si>
  <si>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</si>
  <si>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</si>
  <si>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</si>
  <si>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</si>
  <si>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</si>
  <si>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</si>
  <si>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</si>
  <si>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</si>
  <si>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</si>
  <si>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</si>
  <si>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</si>
  <si>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</si>
  <si>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</si>
  <si>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</si>
  <si>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</si>
  <si>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</si>
  <si>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</si>
  <si>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</si>
  <si>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</si>
  <si>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</si>
  <si>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</si>
  <si>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</si>
  <si>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</si>
  <si>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</si>
  <si>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</si>
  <si>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</si>
  <si>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</si>
  <si>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</si>
  <si>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</si>
  <si>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</si>
  <si>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</si>
  <si>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</si>
  <si>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</si>
  <si>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</si>
  <si>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</si>
  <si>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</si>
  <si>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</si>
  <si>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</si>
  <si>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</si>
  <si>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</si>
  <si>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</si>
  <si>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</si>
  <si>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</si>
  <si>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</si>
  <si>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</si>
  <si>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</si>
  <si>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</si>
  <si>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</si>
  <si>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</si>
  <si>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</si>
  <si>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</si>
  <si>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</si>
  <si>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</si>
  <si>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</si>
  <si>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</si>
  <si>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</si>
  <si>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</si>
  <si>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</si>
  <si>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</si>
  <si>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</si>
  <si>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</si>
  <si>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</si>
  <si>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</si>
  <si>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</si>
  <si>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</si>
  <si>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</si>
  <si>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</si>
  <si>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</si>
  <si>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</si>
  <si>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</si>
  <si>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</si>
  <si>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</si>
  <si>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</si>
  <si>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</si>
  <si>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</si>
  <si>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</si>
  <si>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</si>
  <si>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</si>
  <si>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</si>
  <si>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</si>
  <si>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</si>
  <si>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</si>
  <si>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</si>
  <si>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</si>
  <si>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</si>
  <si>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</si>
  <si>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</si>
  <si>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</si>
  <si>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</si>
  <si>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</si>
  <si>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</si>
  <si>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</si>
  <si>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</si>
  <si>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</si>
  <si>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</si>
  <si>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</si>
  <si>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</si>
  <si>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</si>
  <si>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</si>
  <si>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</si>
  <si>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</si>
  <si>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</si>
  <si>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</si>
  <si>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</si>
  <si>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</si>
  <si>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</si>
  <si>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</si>
  <si>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</si>
  <si>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</si>
  <si>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</si>
  <si>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</si>
  <si>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</si>
  <si>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</si>
  <si>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</si>
  <si>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</si>
  <si>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</si>
  <si>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</si>
  <si>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</si>
  <si>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</si>
  <si>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</si>
  <si>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</si>
  <si>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</si>
  <si>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</si>
  <si>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</si>
  <si>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</si>
  <si>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</si>
  <si>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</si>
  <si>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</si>
  <si>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</si>
  <si>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</si>
  <si>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</si>
  <si>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</si>
  <si>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</si>
  <si>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</si>
  <si>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</si>
  <si>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</si>
  <si>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</si>
  <si>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</si>
  <si>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</si>
  <si>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</si>
  <si>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</si>
  <si>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</si>
  <si>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</si>
  <si>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</si>
  <si>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</si>
  <si>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</si>
  <si>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</si>
  <si>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</si>
  <si>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</si>
  <si>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</si>
  <si>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</si>
  <si>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</si>
  <si>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</si>
  <si>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</si>
  <si>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</si>
  <si>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</si>
  <si>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</si>
  <si>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</si>
  <si>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</si>
  <si>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</si>
  <si>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</si>
  <si>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</si>
  <si>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</si>
  <si>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</si>
  <si>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</si>
  <si>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</si>
  <si>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</si>
  <si>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</si>
  <si>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</si>
  <si>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</si>
  <si>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</si>
  <si>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</si>
  <si>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</si>
  <si>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</si>
  <si>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</si>
  <si>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</si>
  <si>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</si>
  <si>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</si>
  <si>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</si>
  <si>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</si>
  <si>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</si>
  <si>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</si>
  <si>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</si>
  <si>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</si>
  <si>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</si>
  <si>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</si>
  <si>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</si>
  <si>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</si>
  <si>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</si>
  <si>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</si>
  <si>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</si>
  <si>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</si>
  <si>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</si>
  <si>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</si>
  <si>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</si>
  <si>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</si>
  <si>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</si>
  <si>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</si>
  <si>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</si>
  <si>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</si>
  <si>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</si>
  <si>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</si>
  <si>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</si>
  <si>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</si>
  <si>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</si>
  <si>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</si>
  <si>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</si>
  <si>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</si>
  <si>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</si>
  <si>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</si>
  <si>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</si>
  <si>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</si>
  <si>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</si>
  <si>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</si>
  <si>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</si>
  <si>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</si>
  <si>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</si>
  <si>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</si>
  <si>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</si>
  <si>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</si>
  <si>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</si>
  <si>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</si>
  <si>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</si>
  <si>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</si>
  <si>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</si>
  <si>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</si>
  <si>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</si>
  <si>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</si>
  <si>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</si>
  <si>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</si>
  <si>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</si>
  <si>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</si>
  <si>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</si>
  <si>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</si>
  <si>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</si>
  <si>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</si>
  <si>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</si>
  <si>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</si>
  <si>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</si>
  <si>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</si>
  <si>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</si>
  <si>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</si>
  <si>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</si>
  <si>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</si>
  <si>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</si>
  <si>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</si>
  <si>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</si>
  <si>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</si>
  <si>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</si>
  <si>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</si>
  <si>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</si>
  <si>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</si>
  <si>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</si>
  <si>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</si>
  <si>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</si>
  <si>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</si>
  <si>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</si>
  <si>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</si>
  <si>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</si>
  <si>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</si>
  <si>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</si>
  <si>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</si>
  <si>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</si>
  <si>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</si>
  <si>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</si>
  <si>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</si>
  <si>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</si>
  <si>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</si>
  <si>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</si>
  <si>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</si>
  <si>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</si>
  <si>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</si>
  <si>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</si>
  <si>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</si>
  <si>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</si>
  <si>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</si>
  <si>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</si>
  <si>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</si>
  <si>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</si>
  <si>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</si>
  <si>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</si>
  <si>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</si>
  <si>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</si>
  <si>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</si>
  <si>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</si>
  <si>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</si>
  <si>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</si>
  <si>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</si>
  <si>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</si>
  <si>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</si>
  <si>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</si>
  <si>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</si>
  <si>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</si>
  <si>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</si>
  <si>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</si>
  <si>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</si>
  <si>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</si>
  <si>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</si>
  <si>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</si>
  <si>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</si>
  <si>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</si>
  <si>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</si>
  <si>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</si>
  <si>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</si>
  <si>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</si>
  <si>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</si>
  <si>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</si>
  <si>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</si>
  <si>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</si>
  <si>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</si>
  <si>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</si>
  <si>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</si>
  <si>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</si>
  <si>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</si>
  <si>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</si>
  <si>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</si>
  <si>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</si>
  <si>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</si>
  <si>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</si>
  <si>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</si>
  <si>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</si>
  <si>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</si>
  <si>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</si>
  <si>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</si>
  <si>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</si>
  <si>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</si>
  <si>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</si>
  <si>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</si>
  <si>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</si>
  <si>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</si>
  <si>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</si>
  <si>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</si>
  <si>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</si>
  <si>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</si>
  <si>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</si>
  <si>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</si>
  <si>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</si>
  <si>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</si>
  <si>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</si>
  <si>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</si>
  <si>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</si>
  <si>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</si>
  <si>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</si>
  <si>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</si>
  <si>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</si>
  <si>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</si>
  <si>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</si>
  <si>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</si>
  <si>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</si>
  <si>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</si>
  <si>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</si>
  <si>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</si>
  <si>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</si>
  <si>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</si>
  <si>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</si>
  <si>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</si>
  <si>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</si>
  <si>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</si>
  <si>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</si>
  <si>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</si>
  <si>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</si>
  <si>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</si>
  <si>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</si>
  <si>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</si>
  <si>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</si>
  <si>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</si>
  <si>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</si>
  <si>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</si>
  <si>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</si>
  <si>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</si>
  <si>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</si>
  <si>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</si>
  <si>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</si>
  <si>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</si>
  <si>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</si>
  <si>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</si>
  <si>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</si>
  <si>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</si>
  <si>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</si>
  <si>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</si>
  <si>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</si>
  <si>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</si>
  <si>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</si>
  <si>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</si>
  <si>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</si>
  <si>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</si>
  <si>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</si>
  <si>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</si>
  <si>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</si>
  <si>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</si>
  <si>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</si>
  <si>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</si>
  <si>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</si>
  <si>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</si>
  <si>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</si>
  <si>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</si>
  <si>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</si>
  <si>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</si>
  <si>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</si>
  <si>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</si>
  <si>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</si>
  <si>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</si>
  <si>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</si>
  <si>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</si>
  <si>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</si>
  <si>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</si>
  <si>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</si>
  <si>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</si>
  <si>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</si>
  <si>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</si>
  <si>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</si>
  <si>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</si>
  <si>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</si>
  <si>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</si>
  <si>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</si>
  <si>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</si>
  <si>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</si>
  <si>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</si>
  <si>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</si>
  <si>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</si>
  <si>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</si>
  <si>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</si>
  <si>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</si>
  <si>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</si>
  <si>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</si>
  <si>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</si>
  <si>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</si>
  <si>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</si>
  <si>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</si>
  <si>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</si>
  <si>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</si>
  <si>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</si>
  <si>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</si>
  <si>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</si>
  <si>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</si>
  <si>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</si>
  <si>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</si>
  <si>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</si>
  <si>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</si>
  <si>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</si>
  <si>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</si>
  <si>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</si>
  <si>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</si>
  <si>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</si>
  <si>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</si>
  <si>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</si>
  <si>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</si>
  <si>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</si>
  <si>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</si>
  <si>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</si>
  <si>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</si>
  <si>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</si>
  <si>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</si>
  <si>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</si>
  <si>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</si>
  <si>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</si>
  <si>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</si>
  <si>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</si>
  <si>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</si>
  <si>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</si>
  <si>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</si>
  <si>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</si>
  <si>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</si>
  <si>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</si>
  <si>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</si>
  <si>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</si>
  <si>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</si>
  <si>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</si>
  <si>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</si>
  <si>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</si>
  <si>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</si>
  <si>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</si>
  <si>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</si>
  <si>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</si>
  <si>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</si>
  <si>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</si>
  <si>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</si>
  <si>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</si>
  <si>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</si>
  <si>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</si>
  <si>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</si>
  <si>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</si>
  <si>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</si>
  <si>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</si>
  <si>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</si>
  <si>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</si>
  <si>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</si>
  <si>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</si>
  <si>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</si>
  <si>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</si>
  <si>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</si>
  <si>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</si>
  <si>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</si>
  <si>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</si>
  <si>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</si>
  <si>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</si>
  <si>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</si>
  <si>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</si>
  <si>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</si>
  <si>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</si>
  <si>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</si>
  <si>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</si>
  <si>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</si>
  <si>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</si>
  <si>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</si>
  <si>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</si>
  <si>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</si>
  <si>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</si>
  <si>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</si>
  <si>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</si>
  <si>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</si>
  <si>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</si>
  <si>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</si>
  <si>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</si>
  <si>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</si>
  <si>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</si>
  <si>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</si>
  <si>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</si>
  <si>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</si>
  <si>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</si>
  <si>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</si>
  <si>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</si>
  <si>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</si>
  <si>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</si>
  <si>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</si>
  <si>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</si>
  <si>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</si>
  <si>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</si>
  <si>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</si>
  <si>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</si>
  <si>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</si>
  <si>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</si>
  <si>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</si>
  <si>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</si>
  <si>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</si>
  <si>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</si>
  <si>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</si>
  <si>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</si>
  <si>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</si>
  <si>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</si>
  <si>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</si>
  <si>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</si>
  <si>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</si>
  <si>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</si>
  <si>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</si>
  <si>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</si>
  <si>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</si>
  <si>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</si>
  <si>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</si>
  <si>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</si>
  <si>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</si>
  <si>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</si>
  <si>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</si>
  <si>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</si>
  <si>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</si>
  <si>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</si>
  <si>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</si>
  <si>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</si>
  <si>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</si>
  <si>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</si>
  <si>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</si>
  <si>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</si>
  <si>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</si>
  <si>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</si>
  <si>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</si>
  <si>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</si>
  <si>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</si>
  <si>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</si>
  <si>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</si>
  <si>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</si>
  <si>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</si>
  <si>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</si>
  <si>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</si>
  <si>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</si>
  <si>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</si>
  <si>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</si>
  <si>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</si>
  <si>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</si>
  <si>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</si>
  <si>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</si>
  <si>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</si>
  <si>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</si>
  <si>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</si>
  <si>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</si>
  <si>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</si>
  <si>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</si>
  <si>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</si>
  <si>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</si>
  <si>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</si>
  <si>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</si>
  <si>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</si>
  <si>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</si>
  <si>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</si>
  <si>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</si>
  <si>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</si>
  <si>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</si>
  <si>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</si>
  <si>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</si>
  <si>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</si>
  <si>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</si>
  <si>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</si>
  <si>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</si>
  <si>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</si>
  <si>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</si>
  <si>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</si>
  <si>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</si>
  <si>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</si>
  <si>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</si>
  <si>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</si>
  <si>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</si>
  <si>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</si>
  <si>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</si>
  <si>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</si>
  <si>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</si>
  <si>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</si>
  <si>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</si>
  <si>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</si>
  <si>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</si>
  <si>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</si>
  <si>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</si>
  <si>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</si>
  <si>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</si>
  <si>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</si>
  <si>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</si>
  <si>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</si>
  <si>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</si>
  <si>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</si>
  <si>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</si>
  <si>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</si>
  <si>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</si>
  <si>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</si>
  <si>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</si>
  <si>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</si>
  <si>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</si>
  <si>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</si>
  <si>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</si>
  <si>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</si>
  <si>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</si>
  <si>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</si>
  <si>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</si>
  <si>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</si>
  <si>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</si>
  <si>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</si>
  <si>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</si>
  <si>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</si>
  <si>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</si>
  <si>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</si>
  <si>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</si>
  <si>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</si>
  <si>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</si>
  <si>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</si>
  <si>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</si>
  <si>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</si>
  <si>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</si>
  <si>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</si>
  <si>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</si>
  <si>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</si>
  <si>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</si>
  <si>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</si>
  <si>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</si>
  <si>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</si>
  <si>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</si>
  <si>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</si>
  <si>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</si>
  <si>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</si>
  <si>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</si>
  <si>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</si>
  <si>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</si>
  <si>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</si>
  <si>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</si>
  <si>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</si>
  <si>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</si>
  <si>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</si>
  <si>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</si>
  <si>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</si>
  <si>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</si>
  <si>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</si>
  <si>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</si>
  <si>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</si>
  <si>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</si>
  <si>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</si>
  <si>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</si>
  <si>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</si>
  <si>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</si>
  <si>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</si>
  <si>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</si>
  <si>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</si>
  <si>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</si>
  <si>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</si>
  <si>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</si>
  <si>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</si>
  <si>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</si>
  <si>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</si>
  <si>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</si>
  <si>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</si>
  <si>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</si>
  <si>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</si>
  <si>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</si>
  <si>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</si>
  <si>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</si>
  <si>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</si>
  <si>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</si>
  <si>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</si>
  <si>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</si>
  <si>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</si>
  <si>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</si>
  <si>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</si>
  <si>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</si>
  <si>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</si>
  <si>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</si>
  <si>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</si>
  <si>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</si>
  <si>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</si>
  <si>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</si>
  <si>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</si>
  <si>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</si>
  <si>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</si>
  <si>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</si>
  <si>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</si>
  <si>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</si>
  <si>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</si>
  <si>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</si>
  <si>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</si>
  <si>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</si>
  <si>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</si>
  <si>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</si>
  <si>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</si>
  <si>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</si>
  <si>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</si>
  <si>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</si>
  <si>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</si>
  <si>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</si>
  <si>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</si>
  <si>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</si>
  <si>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</si>
  <si>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</si>
  <si>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</si>
  <si>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</si>
  <si>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</si>
  <si>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</si>
  <si>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</si>
  <si>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</si>
  <si>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</si>
  <si>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</si>
  <si>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</si>
  <si>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</si>
  <si>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</si>
  <si>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</si>
  <si>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</si>
  <si>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</si>
  <si>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</si>
  <si>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</si>
  <si>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</si>
  <si>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</si>
  <si>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</si>
  <si>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</si>
  <si>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</si>
  <si>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</si>
  <si>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</si>
  <si>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</si>
  <si>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</si>
  <si>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</si>
  <si>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</si>
  <si>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</si>
  <si>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</si>
  <si>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</si>
  <si>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</si>
  <si>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</si>
  <si>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</si>
  <si>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</si>
  <si>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</si>
  <si>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</si>
  <si>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</si>
  <si>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</si>
  <si>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</si>
  <si>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</si>
  <si>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</si>
  <si>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</si>
  <si>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</si>
  <si>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</si>
  <si>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</si>
  <si>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</si>
  <si>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</si>
  <si>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</si>
  <si>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</si>
  <si>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</si>
  <si>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</si>
  <si>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</si>
  <si>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</si>
  <si>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</si>
  <si>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</si>
  <si>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</si>
  <si>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</si>
  <si>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</si>
  <si>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</si>
  <si>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</si>
  <si>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</si>
  <si>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</si>
  <si>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</si>
  <si>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</si>
  <si>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</si>
  <si>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</si>
  <si>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</si>
  <si>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</si>
  <si>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</si>
  <si>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</si>
  <si>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</si>
  <si>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</si>
  <si>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</si>
  <si>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</si>
  <si>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</si>
  <si>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</si>
  <si>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</si>
  <si>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</si>
  <si>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</si>
  <si>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</si>
  <si>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</si>
  <si>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</si>
  <si>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</si>
  <si>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</si>
  <si>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</si>
  <si>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</si>
  <si>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</si>
  <si>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</si>
  <si>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</si>
  <si>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</si>
  <si>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</si>
  <si>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</si>
  <si>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</si>
  <si>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</si>
  <si>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</si>
  <si>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</si>
  <si>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</si>
  <si>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</si>
  <si>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</si>
  <si>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</si>
  <si>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</si>
  <si>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</si>
  <si>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</si>
  <si>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</si>
  <si>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</si>
  <si>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</si>
  <si>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</si>
  <si>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</si>
  <si>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</si>
  <si>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</si>
  <si>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</si>
  <si>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</si>
  <si>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</si>
  <si>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</si>
  <si>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</si>
  <si>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</si>
  <si>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</si>
  <si>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</si>
  <si>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</si>
  <si>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</si>
  <si>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</si>
  <si>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</si>
  <si>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</si>
  <si>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</si>
  <si>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</si>
  <si>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</si>
  <si>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</si>
  <si>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</si>
  <si>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</si>
  <si>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</si>
  <si>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</si>
  <si>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</si>
  <si>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</si>
  <si>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</si>
  <si>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</si>
  <si>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</si>
  <si>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</si>
  <si>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</si>
  <si>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</si>
  <si>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</si>
  <si>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</si>
  <si>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</si>
  <si>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</si>
  <si>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</si>
  <si>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</si>
  <si>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</si>
  <si>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</si>
  <si>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</si>
  <si>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</si>
  <si>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</si>
  <si>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</si>
  <si>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</si>
  <si>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</si>
  <si>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</si>
  <si>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</si>
  <si>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</si>
  <si>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</si>
  <si>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</si>
  <si>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</si>
  <si>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</si>
  <si>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</si>
  <si>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</si>
  <si>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</si>
  <si>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</si>
  <si>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</si>
  <si>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</si>
  <si>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</si>
  <si>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</si>
  <si>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</si>
  <si>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</si>
  <si>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</si>
  <si>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</si>
  <si>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</si>
  <si>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</si>
  <si>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</si>
  <si>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</si>
  <si>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</si>
  <si>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</si>
  <si>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</si>
  <si>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</si>
  <si>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</si>
  <si>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</si>
  <si>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</si>
  <si>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</si>
  <si>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</si>
  <si>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</si>
  <si>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</si>
  <si>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</si>
  <si>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</si>
  <si>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</si>
  <si>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</si>
  <si>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</si>
  <si>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</si>
  <si>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</si>
  <si>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</si>
  <si>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</si>
  <si>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</si>
  <si>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</si>
  <si>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</si>
  <si>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</si>
  <si>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</si>
  <si>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</si>
  <si>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</si>
  <si>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</si>
  <si>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</si>
  <si>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</si>
  <si>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</si>
  <si>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</si>
  <si>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</si>
  <si>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</si>
  <si>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</si>
  <si>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</si>
  <si>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</si>
  <si>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</si>
  <si>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</si>
  <si>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</si>
  <si>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</si>
  <si>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</si>
  <si>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</si>
  <si>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</si>
  <si>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</si>
  <si>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</si>
  <si>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</si>
  <si>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</si>
  <si>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</si>
  <si>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</si>
  <si>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</si>
  <si>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</si>
  <si>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</si>
  <si>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</si>
  <si>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</si>
  <si>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</si>
  <si>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</si>
  <si>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</si>
  <si>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</si>
  <si>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</si>
  <si>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</si>
  <si>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</si>
  <si>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</si>
  <si>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</si>
  <si>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</si>
  <si>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</si>
  <si>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</si>
  <si>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</si>
  <si>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</si>
  <si>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</si>
  <si>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</si>
  <si>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</si>
  <si>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</si>
  <si>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</si>
  <si>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</si>
  <si>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</si>
  <si>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</si>
  <si>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</si>
  <si>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</si>
  <si>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</si>
  <si>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</si>
  <si>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</si>
  <si>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</si>
  <si>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</si>
  <si>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</si>
  <si>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</si>
  <si>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</si>
  <si>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</si>
  <si>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</si>
  <si>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</si>
  <si>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</si>
  <si>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</si>
  <si>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</si>
  <si>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</si>
  <si>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</si>
  <si>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</si>
  <si>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</si>
  <si>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</si>
  <si>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</si>
  <si>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</si>
  <si>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</si>
  <si>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</si>
  <si>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</si>
  <si>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</si>
  <si>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</si>
  <si>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</si>
  <si>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</si>
  <si>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</si>
  <si>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</si>
  <si>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</si>
  <si>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</si>
  <si>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</si>
  <si>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</si>
  <si>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</si>
  <si>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</si>
  <si>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</si>
  <si>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</si>
  <si>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</si>
  <si>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</si>
  <si>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</si>
  <si>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</si>
  <si>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</si>
  <si>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</si>
  <si>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</si>
  <si>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</si>
  <si>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</si>
  <si>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</si>
  <si>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</si>
  <si>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</si>
  <si>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</si>
  <si>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</si>
  <si>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</si>
  <si>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</si>
  <si>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</si>
  <si>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</si>
  <si>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</si>
  <si>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</si>
  <si>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</si>
  <si>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</si>
  <si>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</si>
  <si>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</si>
  <si>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</si>
  <si>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</si>
  <si>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</si>
  <si>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</si>
  <si>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</si>
  <si>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</si>
  <si>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</si>
  <si>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</si>
  <si>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</si>
  <si>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</si>
  <si>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</si>
  <si>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</si>
  <si>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</si>
  <si>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</si>
  <si>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</si>
  <si>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</si>
  <si>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</si>
  <si>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</si>
  <si>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</si>
  <si>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</si>
  <si>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</si>
  <si>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</si>
  <si>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</si>
  <si>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</si>
  <si>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</si>
  <si>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</si>
  <si>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</si>
  <si>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</si>
  <si>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</si>
  <si>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</si>
  <si>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</si>
  <si>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</si>
  <si>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</si>
  <si>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</si>
  <si>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</si>
  <si>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</si>
  <si>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</si>
  <si>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</si>
  <si>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</si>
  <si>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</si>
  <si>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</si>
  <si>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</si>
  <si>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</si>
  <si>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</si>
  <si>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</si>
  <si>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</si>
  <si>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</si>
  <si>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</si>
  <si>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</si>
  <si>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</si>
  <si>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</si>
  <si>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</si>
  <si>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</si>
  <si>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</si>
  <si>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</si>
  <si>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</si>
  <si>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</si>
  <si>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</si>
  <si>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</si>
  <si>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</si>
  <si>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</si>
  <si>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</si>
  <si>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</si>
  <si>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</si>
  <si>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</si>
  <si>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</si>
  <si>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</si>
  <si>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</si>
  <si>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</si>
  <si>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</si>
  <si>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</si>
  <si>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</si>
  <si>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</si>
  <si>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</si>
  <si>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</si>
  <si>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</si>
  <si>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</si>
  <si>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</si>
  <si>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</si>
  <si>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</si>
  <si>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</si>
  <si>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</si>
  <si>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</si>
  <si>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</si>
  <si>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</si>
  <si>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</si>
  <si>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</si>
  <si>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</si>
  <si>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</si>
  <si>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</si>
  <si>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</si>
  <si>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</si>
  <si>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</si>
  <si>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</si>
  <si>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</si>
  <si>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</si>
  <si>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</si>
  <si>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</si>
  <si>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</si>
  <si>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</si>
  <si>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</si>
  <si>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</si>
  <si>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</si>
  <si>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</si>
  <si>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</si>
  <si>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</si>
  <si>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</si>
  <si>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</si>
  <si>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</si>
  <si>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</si>
  <si>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</si>
  <si>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</si>
  <si>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</si>
  <si>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</si>
  <si>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</si>
  <si>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</si>
  <si>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</si>
  <si>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</si>
  <si>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</si>
  <si>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</si>
  <si>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</si>
  <si>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</si>
  <si>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</si>
  <si>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</si>
  <si>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</si>
  <si>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</si>
  <si>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</si>
  <si>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</si>
  <si>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</si>
  <si>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</si>
  <si>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</si>
  <si>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</si>
  <si>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</si>
  <si>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</si>
  <si>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</si>
  <si>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</si>
  <si>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</si>
  <si>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</si>
  <si>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</si>
  <si>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</si>
  <si>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</si>
  <si>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</si>
  <si>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</si>
  <si>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</si>
  <si>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</si>
  <si>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</si>
  <si>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</si>
  <si>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</si>
  <si>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</si>
  <si>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</si>
  <si>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</si>
  <si>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</si>
  <si>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</si>
  <si>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</si>
  <si>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</si>
  <si>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</si>
  <si>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</si>
  <si>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</si>
  <si>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</si>
  <si>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</si>
  <si>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</si>
  <si>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</si>
  <si>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</si>
  <si>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</si>
  <si>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</si>
  <si>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</si>
  <si>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</si>
  <si>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</si>
  <si>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</si>
  <si>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</si>
  <si>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</si>
  <si>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</si>
  <si>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</si>
  <si>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</si>
  <si>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</si>
  <si>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</si>
  <si>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</si>
  <si>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</si>
  <si>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</si>
  <si>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</si>
  <si>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</si>
  <si>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</si>
  <si>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</si>
  <si>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</si>
  <si>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</si>
  <si>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</si>
  <si>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</si>
  <si>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</si>
  <si>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</si>
  <si>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</si>
  <si>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</si>
  <si>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</si>
  <si>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</si>
  <si>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</si>
  <si>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</si>
  <si>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</si>
  <si>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</si>
  <si>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</si>
  <si>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</si>
  <si>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</si>
  <si>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</si>
  <si>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</si>
  <si>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</si>
  <si>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</si>
  <si>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</si>
  <si>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</si>
  <si>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</si>
  <si>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</si>
  <si>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</si>
  <si>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</si>
  <si>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</si>
  <si>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</si>
  <si>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</si>
  <si>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</si>
  <si>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</si>
  <si>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</si>
  <si>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</si>
  <si>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</si>
  <si>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</si>
  <si>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</si>
  <si>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</si>
  <si>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</si>
  <si>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</si>
  <si>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</si>
  <si>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</si>
  <si>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</si>
  <si>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</si>
  <si>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</si>
  <si>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</si>
  <si>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</si>
  <si>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</si>
  <si>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</si>
  <si>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</si>
  <si>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</si>
  <si>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</si>
  <si>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</si>
  <si>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</si>
  <si>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</si>
  <si>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</si>
  <si>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</si>
  <si>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</si>
  <si>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</si>
  <si>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</si>
  <si>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</si>
  <si>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</si>
  <si>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</si>
  <si>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</si>
  <si>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</si>
  <si>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</si>
  <si>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</si>
  <si>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</si>
  <si>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</si>
  <si>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</si>
  <si>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</si>
  <si>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</si>
  <si>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</si>
  <si>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</si>
  <si>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</si>
  <si>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</si>
  <si>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</si>
  <si>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</si>
  <si>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</si>
  <si>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</si>
  <si>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</si>
  <si>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</si>
  <si>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</si>
  <si>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</si>
  <si>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</si>
  <si>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</si>
  <si>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</si>
  <si>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</si>
  <si>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</si>
  <si>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</si>
  <si>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</si>
  <si>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</si>
  <si>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</si>
  <si>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</si>
  <si>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</si>
  <si>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</si>
  <si>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</si>
  <si>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</si>
  <si>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</si>
  <si>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</si>
  <si>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</si>
  <si>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</si>
  <si>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</si>
  <si>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</si>
  <si>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</si>
  <si>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</si>
  <si>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</si>
  <si>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</si>
  <si>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</si>
  <si>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</si>
  <si>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</si>
  <si>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</si>
  <si>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</si>
  <si>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</si>
  <si>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</si>
  <si>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</si>
  <si>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</si>
  <si>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</si>
  <si>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</si>
  <si>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</si>
  <si>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</si>
  <si>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</si>
  <si>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</si>
  <si>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</si>
  <si>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</si>
  <si>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</si>
  <si>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</si>
  <si>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</si>
  <si>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</si>
  <si>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</si>
  <si>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</si>
  <si>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</si>
  <si>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</si>
  <si>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</si>
  <si>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</si>
  <si>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</si>
  <si>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</si>
  <si>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</si>
  <si>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</si>
  <si>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</si>
  <si>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</si>
  <si>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</si>
  <si>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</si>
  <si>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</si>
  <si>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</si>
  <si>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</si>
  <si>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</si>
  <si>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</si>
  <si>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</si>
  <si>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</si>
  <si>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</si>
  <si>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</si>
  <si>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</si>
  <si>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</si>
  <si>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</si>
  <si>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</si>
  <si>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</si>
  <si>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</si>
  <si>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</si>
  <si>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</si>
  <si>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</si>
  <si>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</si>
  <si>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</si>
  <si>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</si>
  <si>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</si>
  <si>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</si>
  <si>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</si>
  <si>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</si>
  <si>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</si>
  <si>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</si>
  <si>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</si>
  <si>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</si>
  <si>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</si>
  <si>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</si>
  <si>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</si>
  <si>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</si>
  <si>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</si>
  <si>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</si>
  <si>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</si>
  <si>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</si>
  <si>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</si>
  <si>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</si>
  <si>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</si>
  <si>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</si>
  <si>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</si>
  <si>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</si>
  <si>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</si>
  <si>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</si>
  <si>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</si>
  <si>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</si>
  <si>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</si>
  <si>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</si>
  <si>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</si>
  <si>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</si>
  <si>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</si>
  <si>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</si>
  <si>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</si>
  <si>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</si>
  <si>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</si>
  <si>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</si>
  <si>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</si>
  <si>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</si>
  <si>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</si>
  <si>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</si>
  <si>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</si>
  <si>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</si>
  <si>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</si>
  <si>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</si>
  <si>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</si>
  <si>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</si>
  <si>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</si>
  <si>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</si>
  <si>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</si>
  <si>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</si>
  <si>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</si>
  <si>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</si>
  <si>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</si>
  <si>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</si>
  <si>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</si>
  <si>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</si>
  <si>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</si>
  <si>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</si>
  <si>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</si>
  <si>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</si>
  <si>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</si>
  <si>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</si>
  <si>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</si>
  <si>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</si>
  <si>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</si>
  <si>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</si>
  <si>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</si>
  <si>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</si>
  <si>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</si>
  <si>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</si>
  <si>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</si>
  <si>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</si>
  <si>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</si>
  <si>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</si>
  <si>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</si>
  <si>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</si>
  <si>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</si>
  <si>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</si>
  <si>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</si>
  <si>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</si>
  <si>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</si>
  <si>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</si>
  <si>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</si>
  <si>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</si>
  <si>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</si>
  <si>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</si>
  <si>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</si>
  <si>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</si>
  <si>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</si>
  <si>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</si>
  <si>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</si>
  <si>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</si>
  <si>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</si>
  <si>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</si>
  <si>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</si>
  <si>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</si>
  <si>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</si>
  <si>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</si>
  <si>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</si>
  <si>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</si>
  <si>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</si>
  <si>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</si>
  <si>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</si>
  <si>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</si>
  <si>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</si>
  <si>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</si>
  <si>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</si>
  <si>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</si>
  <si>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</si>
  <si>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</si>
  <si>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</si>
  <si>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</si>
  <si>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</si>
  <si>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</si>
  <si>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</si>
  <si>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</si>
  <si>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</si>
  <si>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</si>
  <si>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</si>
  <si>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</si>
  <si>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</si>
  <si>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</si>
  <si>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</si>
  <si>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</si>
  <si>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</si>
  <si>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</si>
  <si>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</si>
  <si>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</si>
  <si>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</si>
  <si>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</si>
  <si>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</si>
  <si>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</si>
  <si>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</si>
  <si>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</si>
  <si>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</si>
  <si>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</si>
  <si>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</si>
  <si>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</si>
  <si>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</si>
  <si>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</si>
  <si>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</si>
  <si>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</si>
  <si>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</si>
  <si>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</si>
  <si>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</si>
  <si>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</si>
  <si>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</si>
  <si>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</si>
  <si>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</si>
  <si>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</si>
  <si>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</si>
  <si>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</si>
  <si>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</si>
  <si>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</si>
  <si>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</si>
  <si>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</si>
  <si>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</si>
  <si>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</si>
  <si>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</si>
  <si>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</si>
  <si>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</si>
  <si>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</si>
  <si>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</si>
  <si>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</si>
  <si>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</si>
  <si>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</si>
  <si>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</si>
  <si>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</si>
  <si>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</si>
  <si>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</si>
  <si>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</si>
  <si>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</si>
  <si>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</si>
  <si>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</si>
  <si>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</si>
  <si>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</si>
  <si>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</si>
  <si>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</si>
  <si>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</si>
  <si>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</si>
  <si>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</si>
  <si>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</si>
  <si>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</si>
  <si>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</si>
  <si>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</si>
  <si>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</si>
  <si>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</si>
  <si>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</si>
  <si>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</si>
  <si>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</si>
  <si>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</si>
  <si>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</si>
  <si>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</si>
  <si>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</si>
  <si>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</si>
  <si>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</si>
  <si>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</si>
  <si>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</si>
  <si>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</si>
  <si>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</si>
  <si>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</si>
  <si>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</si>
  <si>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</si>
  <si>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</si>
  <si>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</si>
  <si>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</si>
  <si>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</si>
  <si>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</si>
  <si>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</si>
  <si>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</si>
  <si>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</si>
  <si>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</si>
  <si>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</si>
  <si>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</si>
  <si>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</si>
  <si>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</si>
  <si>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</si>
  <si>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</si>
  <si>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</si>
  <si>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</si>
  <si>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</si>
  <si>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</si>
  <si>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</si>
  <si>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</si>
  <si>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</si>
  <si>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</si>
  <si>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</si>
  <si>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</si>
  <si>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</si>
  <si>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</si>
  <si>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</si>
  <si>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</si>
  <si>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</si>
  <si>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</si>
  <si>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</si>
  <si>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</si>
  <si>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</si>
  <si>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</si>
  <si>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</si>
  <si>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</si>
  <si>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</si>
  <si>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</si>
  <si>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</si>
  <si>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</si>
  <si>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</si>
  <si>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</si>
  <si>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</si>
  <si>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</si>
  <si>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</si>
  <si>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</si>
  <si>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</si>
  <si>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</si>
  <si>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</si>
  <si>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</si>
  <si>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</si>
  <si>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</si>
  <si>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</si>
  <si>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</si>
  <si>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</si>
  <si>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</si>
  <si>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</si>
  <si>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</si>
  <si>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</si>
  <si>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</si>
  <si>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</si>
  <si>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</si>
  <si>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</si>
  <si>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</si>
  <si>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</si>
  <si>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</si>
  <si>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</si>
  <si>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</si>
  <si>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</si>
  <si>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</si>
  <si>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</si>
  <si>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</si>
  <si>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</si>
  <si>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</si>
  <si>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</si>
  <si>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</si>
  <si>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</si>
  <si>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</si>
  <si>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</si>
  <si>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</si>
  <si>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</si>
  <si>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</si>
  <si>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</si>
  <si>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</si>
  <si>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</si>
  <si>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</si>
  <si>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</si>
  <si>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</si>
  <si>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</si>
  <si>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</si>
  <si>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</si>
  <si>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</si>
  <si>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</si>
  <si>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</si>
  <si>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</si>
  <si>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</si>
  <si>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</si>
  <si>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</si>
  <si>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</si>
  <si>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</si>
  <si>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</si>
  <si>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</si>
  <si>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</si>
  <si>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</si>
  <si>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</si>
  <si>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</si>
  <si>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</si>
  <si>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</si>
  <si>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</si>
  <si>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</si>
  <si>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</si>
  <si>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</si>
  <si>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</si>
  <si>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</si>
  <si>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</si>
  <si>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</si>
  <si>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</si>
  <si>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</si>
  <si>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</si>
  <si>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</si>
  <si>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</si>
  <si>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</si>
  <si>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</si>
  <si>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</si>
  <si>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</si>
  <si>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</si>
  <si>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</si>
  <si>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</si>
  <si>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</si>
  <si>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</si>
  <si>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</si>
  <si>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</si>
  <si>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</si>
  <si>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</si>
  <si>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</si>
  <si>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</si>
  <si>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</si>
  <si>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</si>
  <si>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</si>
  <si>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</si>
  <si>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</si>
  <si>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</si>
  <si>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</si>
  <si>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</si>
  <si>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</si>
  <si>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</si>
  <si>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</si>
  <si>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</si>
  <si>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</si>
  <si>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</si>
  <si>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</si>
  <si>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</si>
  <si>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</si>
  <si>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</si>
  <si>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</si>
  <si>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</si>
  <si>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</si>
  <si>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</si>
  <si>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</si>
  <si>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</si>
  <si>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</si>
  <si>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</si>
  <si>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</si>
  <si>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</si>
  <si>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</si>
  <si>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</si>
  <si>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</si>
  <si>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</si>
  <si>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</si>
  <si>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</si>
  <si>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</si>
  <si>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</si>
  <si>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</si>
  <si>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</si>
  <si>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</si>
  <si>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</si>
  <si>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</si>
  <si>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</si>
  <si>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</si>
  <si>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</si>
  <si>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</si>
  <si>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</si>
  <si>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</si>
  <si>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</si>
  <si>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</si>
  <si>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</si>
  <si>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</si>
  <si>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</si>
  <si>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</si>
  <si>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</si>
  <si>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</si>
  <si>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</si>
  <si>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</si>
  <si>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</si>
  <si>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</si>
  <si>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</si>
  <si>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</si>
  <si>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</si>
  <si>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</si>
  <si>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</si>
  <si>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</si>
  <si>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</si>
  <si>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</si>
  <si>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</si>
  <si>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</si>
  <si>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</si>
  <si>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</si>
  <si>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</si>
  <si>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</si>
  <si>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</si>
  <si>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</si>
  <si>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</si>
  <si>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</si>
  <si>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</si>
  <si>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</si>
  <si>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</si>
  <si>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</si>
  <si>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</si>
  <si>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</si>
  <si>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</si>
  <si>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</si>
  <si>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</si>
  <si>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</si>
  <si>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</si>
  <si>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</si>
  <si>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</si>
  <si>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</si>
  <si>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</si>
  <si>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</si>
  <si>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</si>
  <si>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</si>
  <si>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</si>
  <si>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</si>
  <si>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</si>
  <si>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</si>
  <si>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</si>
  <si>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</si>
  <si>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</si>
  <si>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</si>
  <si>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</si>
  <si>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</si>
  <si>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</si>
  <si>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</si>
  <si>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</si>
  <si>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</si>
  <si>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</si>
  <si>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</si>
  <si>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</si>
  <si>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</si>
  <si>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</si>
  <si>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</si>
  <si>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</si>
  <si>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</si>
  <si>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</si>
  <si>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</si>
  <si>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</si>
  <si>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</si>
  <si>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</si>
  <si>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</si>
  <si>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</si>
  <si>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</si>
  <si>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</si>
  <si>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</si>
  <si>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</si>
  <si>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</si>
  <si>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</si>
  <si>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</si>
  <si>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</si>
  <si>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</si>
  <si>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</si>
  <si>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</si>
  <si>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</si>
  <si>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</si>
  <si>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</si>
  <si>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</si>
  <si>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</si>
  <si>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</si>
  <si>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</si>
  <si>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</si>
  <si>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</si>
  <si>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</si>
  <si>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</si>
  <si>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</si>
  <si>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</si>
  <si>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</si>
  <si>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</si>
  <si>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</si>
  <si>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</si>
  <si>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</si>
  <si>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</si>
  <si>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</si>
  <si>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</si>
  <si>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</si>
  <si>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</si>
  <si>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</si>
  <si>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</si>
  <si>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</si>
  <si>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</si>
  <si>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</si>
  <si>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</si>
  <si>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</si>
  <si>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</si>
  <si>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</si>
  <si>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</si>
  <si>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</si>
  <si>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</si>
  <si>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</si>
  <si>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</si>
  <si>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</si>
  <si>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</si>
  <si>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</si>
  <si>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</si>
  <si>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</si>
  <si>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</si>
  <si>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</si>
  <si>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</si>
  <si>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</si>
  <si>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</si>
  <si>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</si>
  <si>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</si>
  <si>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</si>
  <si>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</si>
  <si>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</si>
  <si>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</si>
  <si>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</si>
  <si>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</si>
  <si>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</si>
  <si>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</si>
  <si>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</si>
  <si>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</si>
  <si>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</si>
  <si>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</si>
  <si>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</si>
  <si>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</si>
  <si>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</si>
  <si>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</si>
  <si>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</si>
  <si>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</si>
  <si>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</si>
  <si>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</si>
  <si>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</si>
  <si>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</si>
  <si>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</si>
  <si>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</si>
  <si>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</si>
  <si>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</si>
  <si>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</si>
  <si>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</si>
  <si>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</si>
  <si>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</si>
  <si>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</si>
  <si>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</si>
  <si>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</si>
  <si>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</si>
  <si>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</si>
  <si>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</si>
  <si>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</si>
  <si>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</si>
  <si>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</si>
  <si>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</si>
  <si>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</si>
  <si>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</si>
  <si>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</si>
  <si>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</si>
  <si>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</si>
  <si>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</si>
  <si>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</si>
  <si>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</si>
  <si>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</si>
  <si>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</si>
  <si>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</si>
  <si>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</si>
  <si>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</si>
  <si>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</si>
  <si>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</si>
  <si>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</si>
  <si>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</si>
  <si>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</si>
  <si>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</si>
  <si>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</si>
  <si>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</si>
  <si>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</si>
  <si>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</si>
  <si>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</si>
  <si>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</si>
  <si>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</si>
  <si>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</si>
  <si>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</si>
  <si>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</si>
  <si>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</si>
  <si>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</si>
  <si>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</si>
  <si>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</si>
  <si>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</si>
  <si>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</si>
  <si>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</si>
  <si>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</si>
  <si>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</si>
  <si>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</si>
  <si>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</si>
  <si>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</si>
  <si>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</si>
  <si>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</si>
  <si>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</si>
  <si>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</si>
  <si>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</si>
  <si>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</si>
  <si>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</si>
  <si>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</si>
  <si>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</si>
  <si>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</si>
  <si>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</si>
  <si>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</si>
  <si>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</si>
  <si>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</si>
  <si>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</si>
  <si>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</si>
  <si>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</si>
  <si>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</si>
  <si>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</si>
  <si>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</si>
  <si>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</si>
  <si>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</si>
  <si>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</si>
  <si>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</si>
  <si>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</si>
  <si>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</si>
  <si>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</si>
  <si>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</si>
  <si>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</si>
  <si>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</si>
  <si>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</si>
  <si>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</si>
  <si>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</si>
  <si>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</si>
  <si>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</si>
  <si>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</si>
  <si>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</si>
  <si>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</si>
  <si>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</si>
  <si>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</si>
  <si>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</si>
  <si>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</si>
  <si>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</si>
  <si>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</si>
  <si>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</si>
  <si>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</si>
  <si>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</si>
  <si>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</si>
  <si>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</si>
  <si>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</si>
  <si>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</si>
  <si>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</si>
  <si>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</si>
  <si>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</si>
  <si>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</si>
  <si>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</si>
  <si>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</si>
  <si>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</si>
  <si>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</si>
  <si>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</si>
  <si>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</si>
  <si>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</si>
  <si>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</si>
  <si>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</si>
  <si>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</si>
  <si>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</si>
  <si>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</si>
  <si>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</si>
  <si>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</si>
  <si>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</si>
  <si>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</si>
  <si>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</si>
  <si>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</si>
  <si>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</si>
  <si>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</si>
  <si>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</si>
  <si>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</si>
  <si>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</si>
  <si>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</si>
  <si>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</si>
  <si>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</si>
  <si>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</si>
  <si>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</si>
  <si>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</si>
  <si>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</si>
  <si>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</si>
  <si>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</si>
  <si>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</si>
  <si>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</si>
  <si>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</si>
  <si>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</si>
  <si>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</si>
  <si>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</si>
  <si>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</si>
  <si>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</si>
  <si>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</si>
  <si>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</si>
  <si>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</si>
  <si>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</si>
  <si>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</si>
  <si>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</si>
  <si>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</si>
  <si>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</si>
  <si>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</si>
  <si>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</si>
  <si>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</si>
  <si>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</si>
  <si>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</si>
  <si>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</si>
  <si>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</si>
  <si>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</si>
  <si>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</si>
  <si>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</si>
  <si>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</si>
  <si>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</si>
  <si>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</si>
  <si>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</si>
  <si>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</si>
  <si>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</si>
  <si>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</si>
  <si>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</si>
  <si>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</si>
  <si>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</si>
  <si>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</si>
  <si>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</si>
  <si>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</si>
  <si>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</si>
  <si>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</si>
  <si>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</si>
  <si>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</si>
  <si>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</si>
  <si>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</si>
  <si>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</si>
  <si>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</si>
  <si>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</si>
  <si>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</si>
  <si>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</si>
  <si>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</si>
  <si>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</si>
  <si>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</si>
  <si>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</si>
  <si>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</si>
  <si>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</si>
  <si>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</si>
  <si>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</si>
  <si>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</si>
  <si>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</si>
  <si>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</si>
  <si>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</si>
  <si>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</si>
  <si>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</si>
  <si>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</si>
  <si>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</si>
  <si>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</si>
  <si>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</si>
  <si>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</si>
  <si>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</si>
  <si>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</si>
  <si>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</si>
  <si>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</si>
  <si>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</si>
  <si>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</si>
  <si>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</si>
  <si>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</si>
  <si>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</si>
  <si>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</si>
  <si>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</si>
  <si>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</si>
  <si>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</si>
  <si>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</si>
  <si>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</si>
  <si>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</si>
  <si>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</si>
  <si>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</si>
  <si>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</si>
  <si>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</si>
  <si>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</si>
  <si>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</si>
  <si>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</si>
  <si>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</si>
  <si>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</si>
  <si>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</si>
  <si>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</si>
  <si>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</si>
  <si>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</si>
  <si>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</si>
  <si>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</si>
  <si>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</si>
  <si>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</si>
  <si>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</si>
  <si>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</si>
  <si>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</si>
  <si>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</si>
  <si>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</si>
  <si>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</si>
  <si>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</si>
  <si>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</si>
  <si>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</si>
  <si>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</si>
  <si>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</si>
  <si>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</si>
  <si>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</si>
  <si>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</si>
  <si>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</si>
  <si>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</si>
  <si>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</si>
  <si>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</si>
  <si>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</si>
  <si>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</si>
  <si>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</si>
  <si>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</si>
  <si>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</si>
  <si>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</si>
  <si>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</si>
  <si>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</si>
  <si>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</si>
  <si>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</si>
  <si>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</si>
  <si>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</si>
  <si>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</si>
  <si>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</si>
  <si>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</si>
  <si>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</si>
  <si>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</si>
  <si>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</si>
  <si>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</si>
  <si>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</si>
  <si>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</si>
  <si>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</si>
  <si>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</si>
  <si>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</si>
  <si>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</si>
  <si>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</si>
  <si>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</si>
  <si>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</si>
  <si>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</si>
  <si>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</si>
  <si>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</si>
  <si>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</si>
  <si>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</si>
  <si>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</si>
  <si>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</si>
  <si>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</si>
  <si>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</si>
  <si>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</si>
  <si>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</si>
  <si>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</si>
  <si>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</si>
  <si>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</si>
  <si>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</si>
  <si>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</si>
  <si>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</si>
  <si>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</si>
  <si>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</si>
  <si>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</si>
  <si>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</si>
  <si>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</si>
  <si>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</si>
  <si>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</si>
  <si>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</si>
  <si>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</si>
  <si>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</si>
  <si>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</si>
  <si>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</si>
  <si>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</si>
  <si>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</si>
  <si>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</si>
  <si>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</si>
  <si>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</si>
  <si>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</si>
  <si>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</si>
  <si>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</si>
  <si>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</si>
  <si>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</si>
  <si>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</si>
  <si>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</si>
  <si>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</si>
  <si>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</si>
  <si>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</si>
  <si>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</si>
  <si>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</si>
  <si>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</si>
  <si>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</si>
  <si>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</si>
  <si>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</si>
  <si>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</si>
  <si>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</si>
  <si>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</si>
  <si>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</si>
  <si>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</si>
  <si>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</si>
  <si>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</si>
  <si>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</si>
  <si>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</si>
  <si>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</si>
  <si>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</si>
  <si>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</si>
  <si>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</si>
  <si>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</si>
  <si>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</si>
  <si>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</si>
  <si>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</si>
  <si>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</si>
  <si>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</si>
  <si>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</si>
  <si>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</si>
  <si>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</si>
  <si>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</si>
  <si>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</si>
  <si>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</si>
  <si>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</si>
  <si>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</si>
  <si>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</si>
  <si>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</si>
  <si>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</si>
  <si>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</si>
  <si>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</si>
  <si>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</si>
  <si>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</si>
  <si>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</si>
  <si>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</si>
  <si>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</si>
  <si>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</si>
  <si>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</si>
  <si>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</si>
  <si>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</si>
  <si>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</si>
  <si>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</si>
  <si>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</si>
  <si>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</si>
  <si>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</si>
  <si>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</si>
  <si>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</si>
  <si>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</si>
  <si>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</si>
  <si>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</si>
  <si>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</si>
  <si>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</si>
  <si>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</si>
  <si>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</si>
  <si>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</si>
  <si>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</si>
  <si>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</si>
  <si>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</si>
  <si>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</si>
  <si>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</si>
  <si>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</si>
  <si>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</si>
  <si>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</si>
  <si>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</si>
  <si>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</si>
  <si>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</si>
  <si>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</si>
  <si>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</si>
  <si>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</si>
  <si>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</si>
  <si>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</si>
  <si>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</si>
  <si>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</si>
  <si>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</si>
  <si>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</si>
  <si>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</si>
  <si>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</si>
  <si>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</si>
  <si>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</si>
  <si>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</si>
  <si>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</si>
  <si>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</si>
  <si>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</si>
  <si>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</si>
  <si>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</si>
  <si>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</si>
  <si>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</si>
  <si>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</si>
  <si>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</si>
  <si>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</si>
  <si>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</si>
  <si>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</si>
  <si>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</si>
  <si>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</si>
  <si>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</si>
  <si>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</si>
  <si>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</si>
  <si>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</si>
  <si>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</si>
  <si>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</si>
  <si>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</si>
  <si>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</si>
  <si>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</si>
  <si>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</si>
  <si>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</si>
  <si>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</si>
  <si>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</si>
  <si>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</si>
  <si>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</si>
  <si>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</si>
  <si>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</si>
  <si>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</si>
  <si>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</si>
  <si>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</si>
  <si>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</si>
  <si>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</si>
  <si>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</si>
  <si>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</si>
  <si>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</si>
  <si>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</si>
  <si>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</si>
  <si>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</si>
  <si>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</si>
  <si>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</si>
  <si>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</si>
  <si>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</si>
  <si>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</si>
  <si>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</si>
  <si>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</si>
  <si>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</si>
  <si>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</si>
  <si>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</si>
  <si>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</si>
  <si>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</si>
  <si>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</si>
  <si>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</si>
  <si>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</si>
  <si>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</si>
  <si>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</si>
  <si>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</si>
  <si>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</si>
  <si>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</si>
  <si>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</si>
  <si>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</si>
  <si>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</si>
  <si>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</si>
  <si>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</si>
  <si>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</si>
  <si>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</si>
  <si>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</si>
  <si>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</si>
  <si>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</si>
  <si>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</si>
  <si>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</si>
  <si>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</si>
  <si>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</si>
  <si>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</si>
  <si>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</si>
  <si>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</si>
  <si>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</si>
  <si>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</si>
  <si>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</si>
  <si>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</si>
  <si>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</si>
  <si>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</si>
  <si>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</si>
  <si>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</si>
  <si>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</si>
  <si>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</si>
  <si>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</si>
  <si>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</si>
  <si>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</si>
  <si>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</si>
  <si>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</si>
  <si>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</si>
  <si>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</si>
  <si>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</si>
  <si>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</si>
  <si>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</si>
  <si>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</si>
  <si>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</si>
  <si>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</si>
  <si>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</si>
  <si>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</si>
  <si>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</si>
  <si>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</si>
  <si>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</si>
  <si>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</si>
  <si>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</si>
  <si>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</si>
  <si>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</si>
  <si>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</si>
  <si>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</si>
  <si>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</si>
  <si>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</si>
  <si>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</si>
  <si>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</si>
  <si>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</si>
  <si>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</si>
  <si>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</si>
  <si>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</si>
  <si>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</si>
  <si>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</si>
  <si>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</si>
  <si>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</si>
  <si>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</si>
  <si>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</si>
  <si>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</si>
  <si>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</si>
  <si>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</si>
  <si>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</si>
  <si>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</si>
  <si>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</si>
  <si>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</si>
  <si>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</si>
  <si>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</si>
  <si>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</si>
  <si>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</si>
  <si>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</si>
  <si>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</si>
  <si>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</si>
  <si>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</si>
  <si>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</si>
  <si>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</si>
  <si>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</si>
  <si>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</si>
  <si>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</si>
  <si>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</si>
  <si>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</si>
  <si>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</si>
  <si>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</si>
  <si>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</si>
  <si>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</si>
  <si>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</si>
  <si>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</si>
  <si>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</si>
  <si>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</si>
  <si>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</si>
  <si>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</si>
  <si>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</si>
  <si>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</si>
  <si>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</si>
  <si>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</si>
  <si>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</si>
  <si>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</si>
  <si>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</si>
  <si>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</si>
  <si>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</si>
  <si>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</si>
  <si>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</si>
  <si>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</si>
  <si>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</si>
  <si>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</si>
  <si>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</si>
  <si>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</si>
  <si>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</si>
  <si>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</si>
  <si>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</si>
  <si>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</si>
  <si>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</si>
  <si>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</si>
  <si>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</si>
  <si>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</si>
  <si>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</si>
  <si>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</si>
  <si>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</si>
  <si>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</si>
  <si>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</si>
  <si>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</si>
  <si>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</si>
  <si>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</si>
  <si>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</si>
  <si>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</si>
  <si>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</si>
  <si>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</si>
  <si>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</si>
  <si>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</si>
  <si>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</si>
  <si>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</si>
  <si>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</si>
  <si>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</si>
  <si>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</si>
  <si>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</si>
  <si>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</si>
  <si>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</si>
  <si>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</si>
  <si>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</si>
  <si>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</si>
  <si>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</si>
  <si>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</si>
  <si>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</si>
  <si>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</si>
  <si>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</si>
  <si>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</si>
  <si>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</si>
  <si>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</si>
  <si>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</si>
  <si>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</si>
  <si>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</si>
  <si>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</si>
  <si>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</si>
  <si>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</si>
  <si>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</si>
  <si>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</si>
  <si>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</si>
  <si>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</si>
  <si>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</si>
  <si>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</si>
  <si>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</si>
  <si>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</si>
  <si>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</si>
  <si>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</si>
  <si>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</si>
  <si>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</si>
  <si>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</si>
  <si>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</si>
  <si>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</si>
  <si>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</si>
  <si>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</si>
  <si>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</si>
  <si>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</si>
  <si>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</si>
  <si>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</si>
  <si>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</si>
  <si>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</si>
  <si>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</si>
  <si>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</si>
  <si>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</si>
  <si>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</si>
  <si>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</si>
  <si>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</si>
  <si>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</si>
  <si>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</si>
  <si>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</si>
  <si>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</si>
  <si>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</si>
  <si>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</si>
  <si>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</si>
  <si>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</si>
  <si>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</si>
  <si>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</si>
  <si>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</si>
  <si>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</si>
  <si>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</si>
  <si>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</si>
  <si>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</si>
  <si>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</si>
  <si>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</si>
  <si>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</si>
  <si>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</si>
  <si>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</si>
  <si>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</si>
  <si>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</si>
  <si>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</si>
  <si>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</si>
  <si>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</si>
  <si>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</si>
  <si>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</si>
  <si>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</si>
  <si>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</si>
  <si>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</si>
  <si>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</si>
  <si>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</si>
  <si>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</si>
  <si>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</si>
  <si>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</si>
  <si>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</si>
  <si>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</si>
  <si>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</si>
  <si>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</si>
  <si>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</si>
  <si>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</si>
  <si>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</si>
  <si>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</si>
  <si>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</si>
  <si>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</si>
  <si>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</si>
  <si>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</si>
  <si>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</si>
  <si>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</si>
  <si>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</si>
  <si>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</si>
  <si>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</si>
  <si>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</si>
  <si>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</si>
  <si>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</si>
  <si>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</si>
  <si>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</si>
  <si>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</si>
  <si>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</si>
  <si>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</si>
  <si>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</si>
  <si>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</si>
  <si>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</si>
  <si>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</si>
  <si>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</si>
  <si>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</si>
  <si>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</si>
  <si>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</si>
  <si>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</si>
  <si>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</si>
  <si>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</si>
  <si>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</si>
  <si>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</si>
  <si>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</si>
  <si>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</si>
  <si>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</si>
  <si>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</si>
  <si>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</si>
  <si>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</si>
  <si>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</si>
  <si>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</si>
  <si>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</si>
  <si>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</si>
  <si>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</si>
  <si>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</si>
  <si>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</si>
  <si>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</si>
  <si>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</si>
  <si>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</si>
  <si>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</si>
  <si>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</si>
  <si>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</si>
  <si>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</si>
  <si>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</si>
  <si>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</si>
  <si>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</si>
  <si>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</si>
  <si>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</si>
  <si>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</si>
  <si>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</si>
  <si>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</si>
  <si>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</si>
  <si>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</si>
  <si>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</si>
  <si>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</si>
  <si>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</si>
  <si>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</si>
  <si>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</si>
  <si>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</si>
  <si>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</si>
  <si>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</si>
  <si>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</si>
  <si>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</si>
  <si>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</si>
  <si>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</si>
  <si>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</si>
  <si>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</si>
  <si>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</si>
  <si>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</si>
  <si>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</si>
  <si>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</si>
  <si>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</si>
  <si>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</si>
  <si>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</si>
  <si>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</si>
  <si>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</si>
  <si>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</si>
  <si>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</si>
  <si>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</si>
  <si>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</si>
  <si>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</si>
  <si>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</si>
  <si>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</si>
  <si>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</si>
  <si>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</si>
  <si>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</si>
  <si>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</si>
  <si>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</si>
  <si>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</si>
  <si>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</si>
  <si>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</si>
  <si>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</si>
  <si>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</si>
  <si>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</si>
  <si>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</si>
  <si>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</si>
  <si>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</si>
  <si>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</si>
  <si>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</si>
  <si>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</si>
  <si>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</si>
  <si>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</si>
  <si>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</si>
  <si>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</si>
  <si>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</si>
  <si>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</si>
  <si>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</si>
  <si>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</si>
  <si>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</si>
  <si>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</si>
  <si>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</si>
  <si>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</si>
  <si>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</si>
  <si>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</si>
  <si>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</si>
  <si>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</si>
  <si>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</si>
  <si>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</si>
  <si>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</si>
  <si>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</si>
  <si>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</si>
  <si>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</si>
  <si>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</si>
  <si>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</si>
  <si>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</si>
  <si>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</si>
  <si>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</si>
  <si>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</si>
  <si>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</si>
  <si>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</si>
  <si>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</si>
  <si>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</si>
  <si>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</si>
  <si>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</si>
  <si>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</si>
  <si>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</si>
  <si>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</si>
  <si>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</si>
  <si>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</si>
  <si>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</si>
  <si>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</si>
  <si>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</si>
  <si>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</si>
  <si>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</si>
  <si>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</si>
  <si>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</si>
  <si>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</si>
  <si>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</si>
  <si>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</si>
  <si>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</si>
  <si>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</si>
  <si>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</si>
  <si>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</si>
  <si>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</si>
  <si>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</si>
  <si>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</si>
  <si>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</si>
  <si>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</si>
  <si>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</si>
  <si>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</si>
  <si>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</si>
  <si>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</si>
  <si>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</si>
  <si>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</si>
  <si>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</si>
  <si>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</si>
  <si>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</si>
  <si>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</si>
  <si>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</si>
  <si>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</si>
  <si>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</si>
  <si>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</si>
  <si>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</si>
  <si>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</si>
  <si>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</si>
  <si>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</si>
  <si>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</si>
  <si>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</si>
  <si>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</si>
  <si>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</si>
  <si>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</si>
  <si>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</si>
  <si>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</si>
  <si>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</si>
  <si>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</si>
  <si>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</si>
  <si>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</si>
  <si>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</si>
  <si>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</si>
  <si>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</si>
  <si>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</si>
  <si>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</si>
  <si>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</si>
  <si>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</si>
  <si>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</si>
  <si>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</si>
  <si>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</si>
  <si>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</si>
  <si>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</si>
  <si>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</si>
  <si>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</si>
  <si>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</si>
  <si>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</si>
  <si>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</si>
  <si>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</si>
  <si>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</si>
  <si>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</si>
  <si>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</si>
  <si>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</si>
  <si>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</si>
  <si>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</si>
  <si>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</si>
  <si>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</si>
  <si>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</si>
  <si>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</si>
  <si>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</si>
  <si>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</si>
  <si>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</si>
  <si>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</si>
  <si>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</si>
  <si>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</si>
  <si>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</si>
  <si>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</si>
  <si>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</si>
  <si>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</si>
  <si>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</si>
  <si>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</si>
  <si>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</si>
  <si>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</si>
  <si>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</si>
  <si>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</si>
  <si>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</si>
  <si>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</si>
  <si>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</si>
  <si>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</si>
  <si>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</si>
  <si>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</si>
  <si>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</si>
  <si>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</si>
  <si>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</si>
  <si>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</si>
  <si>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</si>
  <si>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</si>
  <si>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</si>
  <si>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</si>
  <si>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</si>
  <si>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</si>
  <si>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</si>
  <si>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</si>
  <si>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</si>
  <si>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</si>
  <si>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</si>
  <si>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</si>
  <si>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</si>
  <si>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</si>
  <si>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</si>
  <si>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</si>
  <si>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</si>
  <si>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</si>
  <si>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</si>
  <si>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</si>
  <si>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</si>
  <si>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</si>
  <si>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</si>
  <si>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</si>
  <si>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</si>
  <si>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</si>
  <si>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</si>
  <si>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</si>
  <si>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</si>
  <si>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</si>
  <si>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</si>
  <si>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</si>
  <si>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</si>
  <si>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</si>
  <si>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</si>
  <si>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</si>
  <si>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</si>
  <si>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</si>
  <si>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</si>
  <si>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</si>
  <si>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</si>
  <si>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</si>
  <si>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</si>
  <si>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</si>
  <si>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</si>
  <si>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</si>
  <si>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</si>
  <si>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</si>
  <si>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</si>
  <si>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</si>
  <si>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</si>
  <si>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</si>
  <si>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</si>
  <si>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</si>
  <si>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</si>
  <si>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</si>
  <si>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</si>
  <si>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</si>
  <si>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</si>
  <si>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</si>
  <si>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</si>
  <si>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</si>
  <si>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</si>
  <si>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</si>
  <si>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</si>
  <si>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</si>
  <si>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</si>
  <si>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</si>
  <si>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</si>
  <si>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</si>
  <si>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</si>
  <si>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</si>
  <si>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</si>
  <si>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</si>
  <si>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</si>
  <si>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</si>
  <si>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</si>
  <si>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</si>
  <si>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</si>
  <si>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</si>
  <si>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</si>
  <si>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</si>
  <si>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</si>
  <si>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</si>
  <si>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</si>
  <si>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</si>
  <si>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</si>
  <si>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</si>
  <si>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</si>
  <si>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</si>
  <si>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</si>
  <si>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</si>
  <si>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</si>
  <si>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</si>
  <si>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</si>
  <si>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</si>
  <si>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</si>
  <si>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</si>
  <si>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</si>
  <si>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</si>
  <si>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</si>
  <si>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</si>
  <si>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</si>
  <si>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</si>
  <si>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</si>
  <si>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</si>
  <si>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</si>
  <si>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</si>
  <si>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</si>
  <si>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</si>
  <si>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</si>
  <si>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</si>
  <si>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</si>
  <si>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</si>
  <si>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</si>
  <si>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</si>
  <si>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</si>
  <si>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</si>
  <si>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</si>
  <si>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</si>
  <si>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</si>
  <si>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</si>
  <si>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</si>
  <si>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</si>
  <si>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</si>
  <si>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</si>
  <si>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</si>
  <si>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</si>
  <si>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</si>
  <si>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</si>
  <si>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</si>
  <si>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</si>
  <si>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</si>
  <si>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</si>
  <si>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</si>
  <si>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</si>
  <si>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</si>
  <si>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</si>
  <si>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</si>
  <si>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</si>
  <si>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</si>
  <si>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</si>
  <si>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</si>
  <si>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</si>
  <si>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</si>
  <si>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</si>
  <si>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</si>
  <si>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</si>
  <si>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</si>
  <si>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</si>
  <si>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</si>
  <si>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</si>
  <si>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</si>
  <si>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</si>
  <si>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</si>
  <si>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</si>
  <si>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</si>
  <si>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</si>
  <si>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</si>
  <si>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</si>
  <si>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</si>
  <si>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</si>
  <si>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</si>
  <si>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</si>
  <si>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</si>
  <si>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</si>
  <si>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</si>
  <si>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</si>
  <si>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</si>
  <si>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</si>
  <si>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</si>
  <si>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</si>
  <si>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</si>
  <si>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</si>
  <si>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</si>
  <si>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</si>
  <si>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</si>
  <si>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</si>
  <si>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</si>
  <si>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</si>
  <si>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</si>
  <si>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</si>
  <si>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</si>
  <si>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</si>
  <si>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</si>
  <si>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</si>
  <si>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</si>
  <si>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</si>
  <si>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</si>
  <si>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</si>
  <si>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</si>
  <si>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</si>
  <si>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</si>
  <si>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</si>
  <si>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</si>
  <si>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</si>
  <si>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</si>
  <si>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</si>
  <si>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</si>
  <si>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</si>
  <si>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</si>
  <si>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</si>
  <si>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</si>
  <si>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</si>
  <si>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</si>
  <si>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</si>
  <si>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</si>
  <si>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</si>
  <si>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</si>
  <si>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</si>
  <si>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</si>
  <si>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</si>
  <si>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</si>
  <si>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</si>
  <si>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</si>
  <si>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</si>
  <si>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</si>
  <si>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</si>
  <si>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</si>
  <si>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</si>
  <si>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</si>
  <si>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</si>
  <si>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</si>
  <si>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</si>
  <si>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</si>
  <si>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</si>
  <si>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</si>
  <si>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</si>
  <si>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</si>
  <si>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</si>
  <si>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</si>
  <si>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</si>
  <si>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</si>
  <si>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</si>
  <si>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</si>
  <si>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</si>
  <si>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</si>
  <si>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</si>
  <si>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</si>
  <si>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</si>
  <si>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</si>
  <si>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</si>
  <si>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</si>
  <si>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</si>
  <si>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</si>
  <si>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</si>
  <si>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</si>
  <si>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</si>
  <si>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</si>
  <si>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</si>
  <si>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</si>
  <si>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</si>
  <si>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</si>
  <si>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</si>
  <si>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</si>
  <si>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</si>
  <si>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</si>
  <si>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</si>
  <si>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</si>
  <si>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</si>
  <si>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</si>
  <si>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</si>
  <si>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</si>
  <si>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</si>
  <si>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</si>
  <si>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</si>
  <si>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</si>
  <si>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</si>
  <si>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</si>
  <si>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</si>
  <si>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</si>
  <si>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</si>
  <si>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</si>
  <si>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</si>
  <si>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</si>
  <si>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</si>
  <si>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</si>
  <si>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</si>
  <si>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</si>
  <si>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</si>
  <si>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</si>
  <si>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</si>
  <si>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</si>
  <si>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</si>
  <si>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</si>
  <si>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</si>
  <si>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</si>
  <si>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</si>
  <si>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</si>
  <si>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</si>
  <si>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</si>
  <si>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</si>
  <si>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</si>
  <si>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</si>
  <si>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</si>
  <si>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</si>
  <si>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</si>
  <si>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</si>
  <si>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</si>
  <si>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</si>
  <si>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</si>
  <si>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</si>
  <si>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</si>
  <si>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</si>
  <si>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</si>
  <si>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</si>
  <si>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</si>
  <si>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</si>
  <si>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</si>
  <si>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</si>
  <si>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</si>
  <si>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</si>
  <si>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</si>
  <si>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</si>
  <si>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</si>
  <si>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</si>
  <si>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</si>
  <si>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</si>
  <si>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</si>
  <si>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</si>
  <si>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</si>
  <si>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</si>
  <si>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</si>
  <si>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</si>
  <si>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</si>
  <si>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</si>
  <si>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</si>
  <si>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</si>
  <si>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</si>
  <si>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</si>
  <si>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</si>
  <si>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</si>
  <si>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</si>
  <si>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</si>
  <si>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</si>
  <si>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</si>
  <si>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</si>
  <si>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</si>
  <si>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</si>
  <si>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</si>
  <si>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</si>
  <si>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</si>
  <si>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</si>
  <si>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</si>
  <si>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</si>
  <si>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</si>
  <si>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</si>
  <si>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</si>
  <si>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</si>
  <si>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</si>
  <si>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</si>
  <si>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</si>
  <si>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</si>
  <si>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</si>
  <si>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</si>
  <si>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</si>
  <si>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</si>
  <si>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</si>
  <si>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</si>
  <si>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</si>
  <si>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</si>
  <si>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</si>
  <si>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</si>
  <si>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</si>
  <si>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</si>
  <si>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</si>
  <si>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</si>
  <si>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</si>
  <si>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</si>
  <si>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</si>
  <si>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</si>
  <si>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</si>
  <si>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</si>
  <si>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</si>
  <si>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</si>
  <si>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</si>
  <si>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</si>
  <si>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</si>
  <si>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</si>
  <si>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</si>
  <si>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</si>
  <si>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</si>
  <si>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</si>
  <si>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</si>
  <si>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</si>
  <si>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</si>
  <si>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</si>
  <si>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</si>
  <si>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</si>
  <si>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</si>
  <si>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</si>
  <si>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</si>
  <si>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</si>
  <si>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</si>
  <si>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</si>
  <si>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</si>
  <si>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</si>
  <si>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</si>
  <si>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</si>
  <si>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</si>
  <si>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</si>
  <si>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</si>
  <si>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</si>
  <si>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</si>
  <si>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</si>
  <si>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</si>
  <si>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</si>
  <si>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</si>
  <si>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</si>
  <si>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</si>
  <si>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</si>
  <si>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</si>
  <si>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</si>
  <si>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</si>
  <si>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</si>
  <si>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</si>
  <si>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</si>
  <si>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</si>
  <si>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</si>
  <si>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</si>
  <si>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</si>
  <si>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</si>
  <si>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</si>
  <si>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</si>
  <si>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</si>
  <si>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</si>
  <si>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</si>
  <si>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</si>
  <si>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</si>
  <si>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</si>
  <si>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</si>
  <si>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</si>
  <si>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</si>
  <si>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</si>
  <si>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</si>
  <si>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</si>
  <si>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</si>
  <si>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</si>
  <si>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</si>
  <si>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</si>
  <si>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</si>
  <si>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</si>
  <si>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</si>
  <si>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</si>
  <si>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</si>
  <si>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</si>
  <si>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</si>
  <si>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</si>
  <si>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</si>
  <si>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</si>
  <si>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</si>
  <si>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</si>
  <si>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</si>
  <si>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</si>
  <si>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</si>
  <si>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</si>
  <si>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</si>
  <si>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</si>
  <si>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</si>
  <si>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</si>
  <si>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</si>
  <si>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</si>
  <si>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</si>
  <si>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</si>
  <si>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</si>
  <si>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</si>
  <si>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</si>
  <si>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</si>
  <si>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</si>
  <si>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</si>
  <si>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</si>
  <si>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</si>
  <si>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</si>
  <si>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</si>
  <si>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</si>
  <si>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</si>
  <si>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</si>
  <si>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</si>
  <si>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</si>
  <si>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</si>
  <si>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</si>
  <si>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</si>
  <si>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</si>
  <si>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</si>
  <si>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</si>
  <si>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</si>
  <si>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</si>
  <si>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</si>
  <si>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</si>
  <si>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</si>
  <si>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</si>
  <si>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</si>
  <si>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</si>
  <si>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</si>
  <si>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</si>
  <si>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</si>
  <si>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</si>
  <si>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</si>
  <si>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</si>
  <si>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</si>
  <si>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</si>
  <si>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</si>
  <si>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</si>
  <si>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</si>
  <si>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</si>
  <si>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</si>
  <si>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</si>
  <si>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</si>
  <si>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</si>
  <si>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</si>
  <si>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</si>
  <si>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</si>
  <si>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</si>
  <si>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</si>
  <si>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</si>
  <si>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</si>
  <si>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</si>
  <si>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</si>
  <si>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</si>
  <si>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</si>
  <si>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</si>
  <si>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</si>
  <si>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</si>
  <si>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</si>
  <si>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</si>
  <si>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</si>
  <si>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</si>
  <si>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</si>
  <si>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</si>
  <si>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</si>
  <si>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</si>
  <si>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</si>
  <si>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</si>
  <si>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</si>
  <si>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</si>
  <si>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</si>
  <si>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</si>
  <si>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</si>
  <si>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</si>
  <si>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</si>
  <si>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</si>
  <si>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</si>
  <si>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</si>
  <si>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</si>
  <si>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</si>
  <si>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</si>
  <si>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</si>
  <si>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</si>
  <si>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</si>
  <si>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</si>
  <si>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</si>
  <si>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</si>
  <si>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</si>
  <si>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</si>
  <si>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</si>
  <si>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</si>
  <si>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</si>
  <si>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</si>
  <si>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</si>
  <si>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</si>
  <si>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</si>
  <si>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</si>
  <si>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</si>
  <si>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</si>
  <si>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</si>
  <si>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</si>
  <si>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</si>
  <si>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</si>
  <si>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</si>
  <si>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</si>
  <si>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</si>
  <si>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</si>
  <si>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</si>
  <si>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</si>
  <si>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</si>
  <si>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</si>
  <si>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</si>
  <si>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</si>
  <si>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</si>
  <si>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</si>
  <si>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</si>
  <si>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</si>
  <si>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</si>
  <si>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</si>
  <si>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</si>
  <si>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</si>
  <si>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</si>
  <si>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</si>
  <si>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</si>
  <si>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</si>
  <si>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</si>
  <si>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</si>
  <si>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</si>
  <si>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</si>
  <si>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</si>
  <si>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</si>
  <si>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</si>
  <si>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</si>
  <si>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</si>
  <si>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</si>
  <si>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</si>
  <si>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</si>
  <si>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</si>
  <si>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</si>
  <si>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</si>
  <si>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</si>
  <si>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</si>
  <si>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</si>
  <si>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</si>
  <si>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</si>
  <si>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</si>
  <si>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</si>
  <si>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</si>
  <si>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</si>
  <si>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</si>
  <si>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</si>
  <si>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</si>
  <si>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</si>
  <si>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</si>
  <si>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</si>
  <si>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</si>
  <si>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</si>
  <si>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</si>
  <si>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</si>
  <si>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</si>
  <si>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</si>
  <si>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</si>
  <si>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</si>
  <si>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</si>
  <si>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</si>
  <si>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</si>
  <si>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</si>
  <si>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</si>
  <si>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</si>
  <si>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</si>
  <si>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</si>
  <si>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</si>
  <si>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</si>
  <si>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</si>
  <si>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</si>
  <si>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</si>
  <si>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</si>
  <si>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</si>
  <si>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</si>
  <si>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</si>
  <si>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</si>
  <si>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</si>
  <si>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</si>
  <si>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</si>
  <si>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</si>
  <si>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</si>
  <si>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</si>
  <si>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</si>
  <si>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</si>
  <si>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</si>
  <si>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</si>
  <si>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</si>
  <si>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</si>
  <si>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</si>
  <si>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</si>
  <si>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</si>
  <si>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</si>
  <si>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</si>
  <si>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</si>
  <si>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</si>
  <si>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</si>
  <si>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</si>
  <si>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</si>
  <si>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</si>
  <si>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</si>
  <si>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</si>
  <si>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</si>
  <si>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</si>
  <si>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</si>
  <si>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</si>
  <si>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</si>
  <si>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</si>
  <si>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</si>
  <si>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</si>
  <si>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</si>
  <si>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</si>
  <si>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</si>
  <si>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</si>
  <si>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</si>
  <si>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</si>
  <si>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</si>
  <si>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</si>
  <si>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</si>
  <si>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</si>
  <si>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</si>
  <si>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</si>
  <si>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</si>
  <si>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</si>
  <si>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</si>
  <si>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</si>
  <si>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</si>
  <si>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</si>
  <si>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</si>
  <si>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</si>
  <si>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</si>
  <si>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</si>
  <si>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</si>
  <si>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</si>
  <si>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</si>
  <si>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</si>
  <si>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</si>
  <si>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</si>
  <si>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</si>
  <si>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</si>
  <si>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</si>
  <si>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</si>
  <si>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</si>
  <si>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</si>
  <si>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</si>
  <si>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</si>
  <si>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</si>
  <si>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</si>
  <si>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</si>
  <si>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</si>
  <si>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</si>
  <si>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</si>
  <si>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</si>
  <si>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</si>
  <si>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</si>
  <si>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</si>
  <si>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</si>
  <si>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</si>
  <si>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</si>
  <si>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</si>
  <si>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</si>
  <si>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</si>
  <si>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</si>
  <si>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</si>
  <si>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</si>
  <si>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</si>
  <si>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</si>
  <si>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</si>
  <si>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</si>
  <si>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</si>
  <si>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</si>
  <si>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</si>
  <si>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</si>
  <si>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</si>
  <si>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</si>
  <si>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</si>
  <si>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</si>
  <si>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</si>
  <si>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</si>
  <si>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</si>
  <si>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</si>
  <si>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</si>
  <si>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</si>
  <si>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</si>
  <si>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</si>
  <si>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</si>
  <si>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</si>
  <si>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</si>
  <si>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</si>
  <si>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</si>
  <si>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</si>
  <si>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</si>
  <si>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</si>
  <si>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</si>
  <si>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</si>
  <si>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</si>
  <si>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</si>
  <si>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</si>
  <si>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</si>
  <si>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</si>
  <si>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</si>
  <si>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</si>
  <si>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</si>
  <si>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</si>
  <si>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</si>
  <si>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</si>
  <si>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</si>
  <si>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</si>
  <si>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</si>
  <si>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</si>
  <si>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</si>
  <si>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</si>
  <si>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</si>
  <si>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</si>
  <si>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</si>
  <si>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</si>
  <si>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</si>
  <si>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</si>
  <si>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</si>
  <si>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</si>
  <si>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</si>
  <si>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</si>
  <si>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</si>
  <si>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</si>
  <si>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</si>
  <si>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</si>
  <si>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</si>
  <si>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</si>
  <si>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</si>
  <si>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</si>
  <si>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</si>
  <si>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</si>
  <si>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</si>
  <si>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</si>
  <si>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</si>
  <si>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</si>
  <si>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</si>
  <si>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</si>
  <si>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</si>
  <si>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</si>
  <si>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</si>
  <si>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</si>
  <si>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</si>
  <si>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</si>
  <si>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</si>
  <si>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</si>
  <si>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</si>
  <si>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</si>
  <si>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</si>
  <si>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</si>
  <si>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</si>
  <si>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</si>
  <si>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</si>
  <si>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</si>
  <si>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</si>
  <si>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</si>
  <si>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</si>
  <si>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</si>
  <si>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</si>
  <si>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</si>
  <si>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</si>
  <si>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</si>
  <si>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</si>
  <si>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</si>
  <si>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</si>
  <si>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</si>
  <si>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</si>
  <si>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</si>
  <si>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</si>
  <si>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</si>
  <si>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</si>
  <si>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</si>
  <si>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</si>
  <si>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</si>
  <si>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</si>
  <si>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</si>
  <si>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</si>
  <si>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</si>
  <si>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</si>
  <si>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</si>
  <si>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</si>
  <si>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</si>
  <si>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</si>
  <si>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</si>
  <si>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</si>
  <si>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</si>
  <si>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</si>
  <si>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</si>
  <si>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</si>
  <si>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</si>
  <si>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</si>
  <si>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</si>
  <si>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</si>
  <si>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</si>
  <si>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</si>
  <si>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</si>
  <si>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</si>
  <si>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</si>
  <si>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</si>
  <si>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</si>
  <si>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</si>
  <si>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</si>
  <si>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</si>
  <si>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</si>
  <si>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</si>
  <si>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</si>
  <si>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</si>
  <si>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</si>
  <si>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</si>
  <si>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</si>
  <si>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</si>
  <si>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</si>
  <si>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</si>
  <si>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</si>
  <si>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</si>
  <si>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</si>
  <si>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</si>
  <si>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</si>
  <si>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</si>
  <si>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</si>
  <si>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</si>
  <si>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</si>
  <si>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</si>
  <si>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</si>
  <si>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</si>
  <si>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</si>
  <si>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</si>
  <si>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</si>
  <si>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</si>
  <si>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</si>
  <si>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</si>
  <si>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</si>
  <si>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</si>
  <si>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</si>
  <si>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</si>
  <si>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</si>
  <si>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</si>
  <si>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</si>
  <si>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</si>
  <si>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</si>
  <si>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</si>
  <si>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</si>
  <si>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</si>
  <si>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</si>
  <si>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</si>
  <si>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</si>
  <si>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</si>
  <si>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</si>
  <si>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</si>
  <si>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</si>
  <si>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</si>
  <si>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</si>
  <si>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</si>
  <si>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</si>
  <si>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</si>
  <si>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</si>
  <si>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</si>
  <si>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</si>
  <si>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</si>
  <si>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</si>
  <si>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</si>
  <si>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</si>
  <si>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</si>
  <si>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</si>
  <si>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</si>
  <si>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</si>
  <si>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</si>
  <si>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</si>
  <si>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</si>
  <si>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</si>
  <si>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</si>
  <si>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</si>
  <si>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</si>
  <si>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</si>
  <si>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</si>
  <si>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</si>
  <si>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</si>
  <si>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</si>
  <si>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</si>
  <si>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</si>
  <si>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</si>
  <si>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</si>
  <si>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</si>
  <si>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</si>
  <si>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</si>
  <si>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</si>
  <si>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</si>
  <si>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</si>
  <si>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</si>
  <si>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</si>
  <si>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</si>
  <si>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</si>
  <si>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</si>
  <si>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</si>
  <si>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</si>
  <si>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</si>
  <si>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</si>
  <si>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</si>
  <si>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</si>
  <si>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</si>
  <si>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</si>
  <si>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</si>
  <si>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</si>
  <si>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</si>
  <si>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</si>
  <si>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</si>
  <si>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</si>
  <si>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</si>
  <si>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</si>
  <si>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</si>
  <si>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</si>
  <si>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</si>
  <si>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</si>
  <si>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</si>
  <si>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</si>
  <si>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</si>
  <si>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</si>
  <si>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</si>
  <si>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</si>
  <si>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</si>
  <si>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</si>
  <si>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</si>
  <si>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</si>
  <si>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</si>
  <si>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</si>
  <si>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</si>
  <si>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</si>
  <si>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</si>
  <si>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</si>
  <si>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</si>
  <si>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</si>
  <si>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</si>
  <si>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</si>
  <si>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</si>
  <si>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</si>
  <si>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</si>
  <si>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</si>
  <si>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</si>
  <si>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</si>
  <si>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</si>
  <si>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</si>
  <si>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</si>
  <si>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</si>
  <si>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</si>
  <si>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</si>
  <si>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</si>
  <si>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</si>
  <si>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</si>
  <si>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</si>
  <si>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</si>
  <si>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</si>
  <si>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</si>
  <si>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</si>
  <si>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</si>
  <si>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</si>
  <si>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</si>
  <si>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</si>
  <si>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</si>
  <si>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</si>
  <si>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</si>
  <si>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</si>
  <si>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</si>
  <si>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</si>
  <si>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</si>
  <si>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</si>
  <si>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</si>
  <si>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</si>
  <si>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</si>
  <si>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</si>
  <si>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</si>
  <si>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</si>
  <si>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</si>
  <si>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</si>
  <si>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</si>
  <si>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</si>
  <si>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</si>
  <si>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</si>
  <si>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</si>
  <si>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</si>
  <si>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</si>
  <si>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</si>
  <si>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</si>
  <si>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</si>
  <si>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</si>
  <si>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</si>
  <si>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</si>
  <si>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</si>
  <si>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</si>
  <si>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</si>
  <si>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</si>
  <si>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</si>
  <si>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</si>
  <si>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</si>
  <si>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</si>
  <si>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</si>
  <si>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</si>
  <si>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</si>
  <si>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</si>
  <si>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</si>
  <si>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</si>
  <si>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</si>
  <si>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</si>
  <si>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</si>
  <si>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</si>
  <si>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</si>
  <si>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</si>
  <si>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</si>
  <si>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</si>
  <si>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</si>
  <si>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</si>
  <si>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</si>
  <si>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</si>
  <si>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</si>
  <si>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</si>
  <si>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</si>
  <si>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</si>
  <si>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</si>
  <si>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</si>
  <si>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</si>
  <si>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</si>
  <si>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</si>
  <si>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</si>
  <si>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</si>
  <si>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</si>
  <si>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</si>
  <si>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</si>
  <si>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</si>
  <si>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</si>
  <si>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</si>
  <si>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</si>
  <si>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</si>
  <si>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</si>
  <si>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</si>
  <si>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</si>
  <si>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</si>
  <si>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</si>
  <si>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</si>
  <si>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</si>
  <si>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</si>
  <si>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</si>
  <si>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</si>
  <si>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</si>
  <si>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</si>
  <si>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</si>
  <si>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</si>
  <si>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</si>
  <si>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</si>
  <si>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</si>
  <si>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</si>
  <si>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</si>
  <si>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</si>
  <si>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</si>
  <si>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</si>
  <si>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</si>
  <si>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</si>
  <si>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</si>
  <si>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</si>
  <si>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</si>
  <si>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</si>
  <si>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</si>
  <si>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</si>
  <si>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</si>
  <si>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</si>
  <si>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</si>
  <si>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</si>
  <si>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</si>
  <si>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</si>
  <si>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</si>
  <si>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</si>
  <si>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</si>
  <si>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</si>
  <si>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</si>
  <si>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</si>
  <si>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</si>
  <si>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</si>
  <si>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</si>
  <si>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</si>
  <si>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</si>
  <si>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</si>
  <si>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</si>
  <si>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</si>
  <si>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</si>
  <si>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</si>
  <si>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</si>
  <si>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</si>
  <si>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</si>
  <si>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</si>
  <si>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</si>
  <si>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</si>
  <si>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</si>
  <si>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</si>
  <si>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</si>
  <si>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</si>
  <si>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</si>
  <si>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</si>
  <si>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</si>
  <si>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</si>
  <si>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</si>
  <si>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</si>
  <si>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</si>
  <si>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</si>
  <si>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</si>
  <si>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</si>
  <si>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</si>
  <si>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</si>
  <si>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</si>
  <si>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</si>
  <si>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</si>
  <si>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</si>
  <si>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</si>
  <si>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</si>
  <si>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</si>
  <si>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</si>
  <si>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</si>
  <si>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</si>
  <si>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</si>
  <si>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</si>
  <si>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</si>
  <si>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</si>
  <si>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</si>
  <si>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</si>
  <si>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</si>
  <si>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</si>
  <si>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</si>
  <si>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</si>
  <si>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</si>
  <si>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</si>
  <si>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</si>
  <si>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</si>
  <si>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</si>
  <si>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</si>
  <si>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</si>
  <si>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</si>
  <si>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</si>
  <si>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</si>
  <si>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</si>
  <si>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</si>
  <si>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</si>
  <si>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</si>
  <si>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</si>
  <si>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</si>
  <si>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</si>
  <si>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</si>
  <si>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</si>
  <si>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</si>
  <si>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</si>
  <si>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</si>
  <si>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</si>
  <si>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</si>
  <si>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</si>
  <si>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</si>
  <si>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</si>
  <si>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</si>
  <si>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</si>
  <si>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</si>
  <si>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</si>
  <si>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</si>
  <si>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</si>
  <si>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</si>
  <si>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</si>
  <si>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</si>
  <si>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</si>
  <si>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</si>
  <si>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</si>
  <si>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</si>
  <si>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</si>
  <si>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</si>
  <si>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</si>
  <si>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</si>
  <si>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</si>
  <si>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</si>
  <si>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</si>
  <si>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</si>
  <si>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</si>
  <si>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</si>
  <si>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</si>
  <si>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</si>
  <si>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</si>
  <si>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</si>
  <si>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</si>
  <si>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</si>
  <si>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</si>
  <si>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</si>
  <si>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</si>
  <si>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</si>
  <si>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</si>
  <si>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</si>
  <si>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</si>
  <si>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</si>
  <si>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</si>
  <si>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</si>
  <si>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</si>
  <si>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</si>
  <si>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</si>
  <si>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</si>
  <si>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</si>
  <si>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</si>
  <si>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</si>
  <si>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</si>
  <si>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</si>
  <si>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</si>
  <si>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</si>
  <si>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</si>
  <si>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</si>
  <si>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</si>
  <si>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</si>
  <si>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</si>
  <si>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</si>
  <si>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</si>
  <si>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</si>
  <si>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</si>
  <si>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</si>
  <si>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</si>
  <si>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</si>
  <si>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</si>
  <si>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</si>
  <si>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</si>
  <si>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</si>
  <si>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</si>
  <si>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</si>
  <si>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</si>
  <si>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</si>
  <si>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</si>
  <si>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</si>
  <si>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</si>
  <si>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</si>
  <si>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</si>
  <si>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</si>
  <si>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</si>
  <si>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</si>
  <si>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</si>
  <si>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</si>
  <si>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</si>
  <si>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</si>
  <si>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</si>
  <si>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</si>
  <si>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</si>
  <si>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</si>
  <si>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</si>
  <si>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</si>
  <si>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</si>
  <si>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</si>
  <si>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</si>
  <si>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</si>
  <si>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</si>
  <si>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</si>
  <si>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</si>
  <si>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</si>
  <si>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</si>
  <si>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</si>
  <si>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</si>
  <si>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</si>
  <si>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</si>
  <si>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</si>
  <si>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</si>
  <si>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</si>
  <si>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</si>
  <si>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</si>
  <si>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</si>
  <si>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</si>
  <si>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</si>
  <si>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</si>
  <si>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</si>
  <si>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</si>
  <si>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</si>
  <si>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</si>
  <si>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</si>
  <si>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</si>
  <si>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</si>
  <si>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</si>
  <si>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</si>
  <si>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</si>
  <si>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</si>
  <si>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</si>
  <si>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</si>
  <si>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</si>
  <si>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</si>
  <si>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</si>
  <si>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</si>
  <si>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</si>
  <si>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</si>
  <si>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</si>
  <si>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</si>
  <si>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</si>
  <si>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</si>
  <si>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</si>
  <si>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</si>
  <si>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</si>
  <si>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</si>
  <si>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</si>
  <si>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</si>
  <si>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</si>
  <si>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</si>
  <si>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</si>
  <si>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</si>
  <si>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</si>
  <si>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</si>
  <si>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</si>
  <si>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</si>
  <si>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</si>
  <si>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</si>
  <si>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</si>
  <si>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</si>
  <si>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</si>
  <si>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</si>
  <si>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</si>
  <si>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</si>
  <si>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</si>
  <si>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</si>
  <si>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</si>
  <si>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</si>
  <si>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</si>
  <si>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</si>
  <si>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</si>
  <si>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</si>
  <si>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</si>
  <si>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</si>
  <si>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</si>
  <si>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</si>
  <si>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</si>
  <si>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</si>
  <si>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</si>
  <si>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</si>
  <si>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</si>
  <si>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</si>
  <si>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</si>
  <si>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</si>
  <si>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</si>
  <si>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</si>
  <si>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</si>
  <si>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</si>
  <si>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</si>
  <si>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</si>
  <si>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</si>
  <si>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</si>
  <si>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</si>
  <si>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</si>
  <si>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</si>
  <si>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</si>
  <si>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</si>
  <si>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</si>
  <si>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</si>
  <si>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</si>
  <si>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</si>
  <si>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</si>
  <si>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</si>
  <si>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</si>
  <si>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</si>
  <si>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</si>
  <si>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</si>
  <si>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</si>
  <si>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</si>
  <si>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</si>
  <si>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</si>
  <si>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</si>
  <si>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</si>
  <si>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</si>
  <si>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</si>
  <si>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</si>
  <si>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</si>
  <si>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</si>
  <si>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</si>
  <si>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</si>
  <si>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</si>
  <si>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</si>
  <si>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</si>
  <si>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</si>
  <si>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</si>
  <si>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</si>
  <si>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</si>
  <si>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</si>
  <si>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</si>
  <si>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</si>
  <si>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</si>
  <si>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</si>
  <si>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</si>
  <si>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</si>
  <si>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</si>
  <si>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</si>
  <si>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</si>
  <si>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</si>
  <si>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</si>
  <si>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</si>
  <si>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</si>
  <si>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</si>
  <si>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</si>
  <si>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</si>
  <si>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</si>
  <si>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</si>
  <si>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</si>
  <si>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</si>
  <si>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</si>
  <si>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</si>
  <si>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</si>
  <si>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</si>
  <si>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</si>
  <si>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</si>
  <si>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</si>
  <si>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</si>
  <si>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</si>
  <si>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</si>
  <si>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</si>
  <si>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</si>
  <si>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</si>
  <si>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</si>
  <si>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</si>
  <si>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</si>
  <si>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</si>
  <si>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</si>
  <si>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</si>
  <si>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</si>
  <si>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</si>
  <si>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</si>
  <si>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</si>
  <si>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</si>
  <si>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</si>
  <si>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</si>
  <si>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</si>
  <si>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</si>
  <si>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</si>
  <si>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</si>
  <si>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</si>
  <si>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</si>
  <si>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</si>
  <si>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</si>
  <si>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</si>
  <si>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</si>
  <si>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</si>
  <si>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</si>
  <si>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</si>
  <si>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</si>
  <si>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</si>
  <si>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</si>
  <si>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</si>
  <si>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</si>
  <si>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</si>
  <si>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</si>
  <si>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</si>
  <si>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</si>
  <si>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</si>
  <si>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</si>
  <si>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</si>
  <si>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</si>
  <si>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</si>
  <si>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</si>
  <si>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</si>
  <si>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</si>
  <si>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</si>
  <si>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</si>
  <si>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</si>
  <si>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</si>
  <si>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</si>
  <si>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</si>
  <si>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</si>
  <si>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</si>
  <si>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</si>
  <si>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</si>
  <si>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</si>
  <si>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</si>
  <si>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</si>
  <si>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</si>
  <si>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</si>
  <si>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</si>
  <si>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</si>
  <si>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</si>
  <si>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</si>
  <si>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</si>
  <si>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</si>
  <si>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</si>
  <si>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</si>
  <si>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</si>
  <si>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</si>
  <si>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</si>
  <si>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</si>
  <si>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</si>
  <si>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</si>
  <si>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</si>
  <si>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</si>
  <si>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</si>
  <si>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</si>
  <si>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</si>
  <si>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</si>
  <si>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</si>
  <si>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</si>
  <si>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</si>
  <si>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</si>
  <si>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</si>
  <si>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</si>
  <si>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</si>
  <si>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</si>
  <si>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</si>
  <si>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</si>
  <si>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</si>
  <si>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</si>
  <si>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</si>
  <si>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</si>
  <si>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</si>
  <si>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</si>
  <si>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</si>
  <si>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</si>
  <si>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</si>
  <si>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</si>
  <si>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</si>
  <si>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</si>
  <si>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</si>
  <si>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</si>
  <si>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</si>
  <si>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</si>
  <si>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</si>
  <si>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</si>
  <si>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</si>
  <si>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</si>
  <si>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</si>
  <si>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</si>
  <si>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</si>
  <si>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</si>
  <si>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</si>
  <si>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</si>
  <si>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</si>
  <si>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</si>
  <si>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</si>
  <si>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</si>
  <si>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</si>
  <si>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</si>
  <si>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</si>
  <si>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</si>
  <si>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</si>
  <si>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</si>
  <si>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</si>
  <si>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</si>
  <si>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</si>
  <si>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</si>
  <si>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</si>
  <si>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</si>
  <si>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</si>
  <si>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</si>
  <si>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</si>
  <si>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</si>
  <si>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</si>
  <si>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</si>
  <si>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</si>
  <si>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</si>
  <si>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</si>
  <si>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</si>
  <si>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</si>
  <si>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</si>
  <si>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</si>
  <si>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</si>
  <si>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</si>
  <si>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</si>
  <si>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</si>
  <si>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</si>
  <si>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</si>
  <si>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</si>
  <si>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</si>
  <si>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</si>
  <si>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</si>
  <si>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</si>
  <si>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</si>
  <si>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</si>
  <si>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</si>
  <si>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</si>
  <si>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</si>
  <si>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</si>
  <si>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</si>
  <si>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</si>
  <si>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</si>
  <si>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</si>
  <si>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</si>
  <si>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</si>
  <si>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</si>
  <si>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</si>
  <si>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</si>
  <si>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</si>
  <si>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</si>
  <si>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</si>
  <si>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</si>
  <si>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</si>
  <si>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</si>
  <si>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</si>
  <si>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</si>
  <si>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</si>
  <si>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</si>
  <si>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</si>
  <si>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</si>
  <si>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</si>
  <si>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</si>
  <si>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</si>
  <si>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</si>
  <si>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</si>
  <si>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</si>
  <si>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</si>
  <si>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</si>
  <si>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</si>
  <si>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</si>
  <si>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</si>
  <si>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</si>
  <si>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</si>
  <si>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</si>
  <si>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</si>
  <si>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</si>
  <si>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</si>
  <si>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</si>
  <si>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</si>
  <si>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</si>
  <si>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</si>
  <si>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</si>
  <si>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</si>
  <si>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</si>
  <si>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</si>
  <si>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</si>
  <si>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</si>
  <si>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</si>
  <si>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</si>
  <si>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</si>
  <si>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</si>
  <si>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</si>
  <si>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</si>
  <si>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</si>
  <si>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</si>
  <si>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</si>
  <si>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</si>
  <si>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</si>
  <si>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</si>
  <si>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</si>
  <si>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</si>
  <si>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</si>
  <si>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</si>
  <si>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</si>
  <si>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</si>
  <si>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</si>
  <si>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</si>
  <si>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</si>
  <si>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</si>
  <si>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</si>
  <si>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</si>
  <si>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</si>
  <si>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</si>
  <si>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</si>
  <si>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</si>
  <si>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</si>
  <si>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</si>
  <si>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</si>
  <si>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</si>
  <si>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</si>
  <si>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</si>
  <si>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</si>
  <si>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</si>
  <si>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</si>
  <si>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</si>
  <si>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</si>
  <si>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</si>
  <si>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</si>
  <si>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</si>
  <si>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</si>
  <si>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</si>
  <si>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</si>
  <si>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</si>
  <si>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</si>
  <si>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</si>
  <si>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</si>
  <si>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</si>
  <si>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</si>
  <si>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</si>
  <si>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</si>
  <si>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</si>
  <si>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</si>
  <si>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</si>
  <si>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</si>
  <si>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</si>
  <si>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</si>
  <si>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</si>
  <si>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</si>
  <si>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</si>
  <si>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</si>
  <si>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</si>
  <si>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</si>
  <si>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</si>
  <si>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</si>
  <si>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</si>
  <si>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</si>
  <si>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</si>
  <si>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</si>
  <si>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</si>
  <si>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</si>
  <si>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</si>
  <si>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</si>
  <si>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</si>
  <si>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</si>
  <si>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</si>
  <si>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</si>
  <si>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</si>
  <si>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</si>
  <si>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</si>
  <si>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</si>
  <si>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</si>
  <si>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</si>
  <si>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</si>
  <si>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</si>
  <si>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</si>
  <si>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</si>
  <si>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</si>
  <si>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</si>
  <si>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</si>
  <si>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</si>
  <si>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</si>
  <si>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</si>
  <si>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</si>
  <si>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</si>
  <si>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</si>
  <si>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</si>
  <si>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</si>
  <si>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</si>
  <si>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</si>
  <si>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</si>
  <si>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</si>
  <si>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</si>
  <si>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</si>
  <si>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</si>
  <si>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</si>
  <si>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</si>
  <si>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</si>
  <si>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</si>
  <si>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</si>
  <si>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</si>
  <si>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</si>
  <si>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</si>
  <si>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</si>
  <si>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</si>
  <si>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</si>
  <si>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</si>
  <si>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</si>
  <si>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</si>
  <si>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</si>
  <si>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</si>
  <si>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</si>
  <si>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</si>
  <si>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</si>
  <si>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</si>
  <si>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</si>
  <si>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</si>
  <si>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</si>
  <si>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</si>
  <si>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</si>
  <si>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</si>
  <si>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</si>
  <si>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</si>
  <si>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</si>
  <si>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</si>
  <si>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</si>
  <si>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</si>
  <si>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</si>
  <si>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</si>
  <si>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</si>
  <si>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</si>
  <si>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</si>
  <si>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</si>
  <si>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</si>
  <si>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</si>
  <si>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</si>
  <si>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</si>
  <si>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</si>
  <si>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</si>
  <si>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</si>
  <si>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</si>
  <si>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</si>
  <si>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</si>
  <si>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</si>
  <si>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</si>
  <si>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</si>
  <si>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</si>
  <si>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</si>
  <si>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</si>
  <si>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</si>
  <si>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</si>
  <si>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</si>
  <si>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</si>
  <si>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</si>
  <si>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</si>
  <si>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</si>
  <si>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</si>
  <si>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</si>
  <si>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</si>
  <si>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</si>
  <si>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</si>
  <si>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</si>
  <si>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</si>
  <si>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</si>
  <si>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</si>
  <si>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</si>
  <si>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</si>
  <si>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</si>
  <si>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</si>
  <si>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</si>
  <si>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</si>
  <si>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</si>
  <si>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</si>
  <si>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</si>
  <si>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</si>
  <si>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</si>
  <si>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</si>
  <si>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</si>
  <si>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</si>
  <si>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</si>
  <si>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</si>
  <si>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</si>
  <si>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</si>
  <si>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</si>
  <si>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</si>
  <si>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</si>
  <si>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</si>
  <si>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</si>
  <si>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</si>
  <si>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</si>
  <si>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</si>
  <si>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</si>
  <si>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</si>
  <si>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</si>
  <si>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</si>
  <si>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</si>
  <si>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</si>
  <si>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</si>
  <si>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</si>
  <si>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</si>
  <si>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</si>
  <si>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</si>
  <si>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</si>
  <si>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</si>
  <si>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</si>
  <si>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</si>
  <si>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</si>
  <si>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</si>
  <si>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</si>
  <si>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</si>
  <si>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</si>
  <si>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</si>
  <si>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</si>
  <si>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</si>
  <si>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</si>
  <si>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</si>
  <si>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</si>
  <si>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</si>
  <si>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</si>
  <si>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</si>
  <si>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</si>
  <si>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</si>
  <si>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</si>
  <si>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</si>
  <si>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</si>
  <si>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</si>
  <si>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</si>
  <si>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</si>
  <si>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</si>
  <si>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</si>
  <si>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</si>
  <si>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</si>
  <si>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</si>
  <si>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</si>
  <si>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</si>
  <si>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</si>
  <si>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</si>
  <si>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</si>
  <si>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</si>
  <si>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</si>
  <si>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</si>
  <si>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</si>
  <si>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</si>
  <si>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</si>
  <si>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</si>
  <si>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</si>
  <si>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</si>
  <si>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</si>
  <si>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</si>
  <si>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</si>
  <si>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</si>
  <si>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</si>
  <si>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</si>
  <si>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</si>
  <si>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</si>
  <si>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</si>
  <si>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</si>
  <si>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</si>
  <si>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</si>
  <si>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</si>
  <si>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</si>
  <si>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</si>
  <si>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</si>
  <si>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</si>
  <si>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</si>
  <si>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</si>
  <si>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</si>
  <si>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</si>
  <si>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</si>
  <si>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</si>
  <si>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</si>
  <si>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</si>
  <si>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</si>
  <si>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</si>
  <si>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</si>
  <si>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</si>
  <si>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</si>
  <si>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</si>
  <si>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</si>
  <si>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</si>
  <si>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</si>
  <si>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</si>
  <si>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</si>
  <si>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</si>
  <si>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</si>
  <si>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</si>
  <si>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</si>
  <si>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</si>
  <si>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</si>
  <si>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</si>
  <si>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</si>
  <si>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</si>
  <si>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</si>
  <si>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</si>
  <si>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</si>
  <si>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</si>
  <si>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</si>
  <si>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</si>
  <si>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</si>
  <si>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</si>
  <si>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</si>
  <si>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</si>
  <si>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</si>
  <si>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</si>
  <si>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</si>
  <si>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</si>
  <si>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</si>
  <si>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</si>
  <si>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</si>
  <si>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</si>
  <si>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</si>
  <si>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</si>
  <si>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</si>
  <si>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</si>
  <si>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</si>
  <si>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</si>
  <si>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</si>
  <si>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</si>
  <si>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</si>
  <si>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</si>
  <si>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</si>
  <si>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</si>
  <si>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</si>
  <si>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</si>
  <si>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</si>
  <si>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</si>
  <si>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</si>
  <si>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</si>
  <si>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</si>
  <si>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</si>
  <si>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</si>
  <si>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</si>
  <si>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</si>
  <si>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</si>
  <si>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</si>
  <si>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</si>
  <si>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</si>
  <si>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</si>
  <si>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</si>
  <si>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</si>
  <si>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</si>
  <si>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</si>
  <si>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</si>
  <si>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</si>
  <si>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</si>
  <si>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</si>
  <si>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</si>
  <si>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</si>
  <si>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</si>
  <si>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</si>
  <si>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</si>
  <si>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</si>
  <si>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</si>
  <si>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</si>
  <si>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</si>
  <si>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</si>
  <si>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</si>
  <si>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</si>
  <si>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</si>
  <si>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</si>
  <si>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</si>
  <si>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</si>
  <si>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</si>
  <si>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</si>
  <si>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</si>
  <si>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</si>
  <si>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</si>
  <si>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</si>
  <si>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</si>
  <si>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</si>
  <si>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</si>
  <si>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</si>
  <si>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</si>
  <si>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</si>
  <si>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</si>
  <si>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</si>
  <si>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</si>
  <si>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</si>
  <si>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</si>
  <si>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</si>
  <si>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</si>
  <si>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</si>
  <si>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</si>
  <si>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</si>
  <si>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</si>
  <si>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</si>
  <si>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</si>
  <si>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</si>
  <si>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</si>
  <si>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</si>
  <si>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</si>
  <si>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</si>
  <si>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</si>
  <si>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</si>
  <si>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</si>
  <si>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</si>
  <si>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</si>
  <si>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</si>
  <si>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</si>
  <si>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</si>
  <si>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</si>
  <si>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</si>
  <si>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</si>
  <si>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</si>
  <si>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</si>
  <si>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</si>
  <si>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</si>
  <si>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</si>
  <si>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</si>
  <si>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</si>
  <si>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</si>
  <si>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</si>
  <si>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</si>
  <si>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</si>
  <si>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</si>
  <si>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</si>
  <si>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</si>
  <si>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</si>
  <si>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</si>
  <si>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</si>
  <si>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</si>
  <si>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</si>
  <si>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</si>
  <si>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</si>
  <si>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</si>
  <si>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</si>
  <si>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</si>
  <si>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</si>
  <si>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</si>
  <si>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</si>
  <si>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</si>
  <si>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</si>
  <si>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</si>
  <si>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</si>
  <si>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</si>
  <si>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</si>
  <si>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</si>
  <si>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</si>
  <si>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</si>
  <si>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</si>
  <si>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</si>
  <si>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</si>
  <si>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</si>
  <si>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</si>
  <si>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</si>
  <si>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</si>
  <si>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</si>
  <si>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</si>
  <si>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</si>
  <si>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</si>
  <si>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</si>
  <si>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</si>
  <si>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</si>
  <si>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</si>
  <si>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</si>
  <si>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</si>
  <si>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</si>
  <si>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</si>
  <si>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</si>
  <si>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</si>
  <si>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</si>
  <si>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</si>
  <si>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</si>
  <si>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</si>
  <si>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</si>
  <si>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</si>
  <si>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</si>
  <si>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</si>
  <si>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</si>
  <si>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</si>
  <si>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</si>
  <si>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</si>
  <si>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</si>
  <si>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</si>
  <si>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</si>
  <si>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</si>
  <si>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</si>
  <si>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</si>
  <si>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</si>
  <si>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</si>
  <si>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</si>
  <si>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</si>
  <si>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</si>
  <si>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</si>
  <si>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</si>
  <si>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</si>
  <si>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</si>
  <si>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</si>
  <si>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</si>
  <si>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</si>
  <si>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</si>
  <si>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</si>
  <si>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</si>
  <si>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</si>
  <si>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</si>
  <si>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</si>
  <si>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</si>
  <si>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</si>
  <si>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</si>
  <si>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</si>
  <si>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</si>
  <si>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</si>
  <si>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</si>
  <si>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</si>
  <si>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</si>
  <si>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</si>
  <si>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</si>
  <si>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</si>
  <si>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</si>
  <si>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</si>
  <si>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</si>
  <si>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</si>
  <si>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</si>
  <si>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</si>
  <si>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</si>
  <si>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</si>
  <si>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</si>
  <si>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</si>
  <si>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</si>
  <si>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</si>
  <si>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</si>
  <si>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</si>
  <si>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</si>
  <si>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</si>
  <si>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</si>
  <si>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</si>
  <si>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</si>
  <si>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</si>
  <si>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</si>
  <si>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</si>
  <si>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</si>
  <si>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</si>
  <si>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</si>
  <si>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</si>
  <si>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</si>
  <si>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</si>
  <si>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</si>
  <si>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</si>
  <si>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</si>
  <si>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</si>
  <si>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</si>
  <si>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</si>
  <si>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</si>
  <si>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</si>
  <si>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</si>
  <si>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</si>
  <si>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</si>
  <si>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</si>
  <si>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</si>
  <si>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</si>
  <si>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</si>
  <si>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</si>
  <si>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</si>
  <si>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</si>
  <si>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</si>
  <si>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</si>
  <si>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</si>
  <si>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</si>
  <si>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</si>
  <si>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</si>
  <si>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</si>
  <si>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</si>
  <si>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</si>
  <si>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</si>
  <si>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</si>
  <si>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</si>
  <si>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</si>
  <si>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</si>
  <si>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</si>
  <si>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</si>
  <si>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</si>
  <si>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</si>
  <si>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</si>
  <si>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</si>
  <si>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</si>
  <si>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</si>
  <si>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</si>
  <si>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</si>
  <si>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</si>
  <si>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</si>
  <si>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</si>
  <si>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</si>
  <si>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</si>
  <si>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</si>
  <si>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</si>
  <si>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</si>
  <si>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</si>
  <si>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</si>
  <si>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</si>
  <si>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</si>
  <si>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</si>
  <si>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</si>
  <si>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</si>
  <si>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</si>
  <si>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</si>
  <si>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</si>
  <si>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</si>
  <si>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</si>
  <si>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</si>
  <si>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</si>
  <si>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</si>
  <si>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</si>
  <si>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</si>
  <si>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</si>
  <si>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</si>
  <si>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</si>
  <si>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</si>
  <si>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</si>
  <si>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</si>
  <si>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</si>
  <si>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</si>
  <si>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</si>
  <si>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</si>
  <si>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</si>
  <si>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</si>
  <si>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</si>
  <si>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</si>
  <si>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</si>
  <si>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</si>
  <si>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</si>
  <si>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</si>
  <si>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</si>
  <si>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</si>
  <si>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</si>
  <si>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</si>
  <si>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</si>
  <si>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</si>
  <si>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</si>
  <si>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</si>
  <si>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</si>
  <si>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</si>
  <si>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</si>
  <si>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</si>
  <si>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</si>
  <si>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</si>
  <si>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</si>
  <si>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</si>
  <si>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</si>
  <si>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</si>
  <si>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</si>
  <si>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</si>
  <si>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</si>
  <si>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</si>
  <si>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</si>
  <si>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</si>
  <si>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</si>
  <si>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</si>
  <si>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</si>
  <si>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</si>
  <si>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</si>
  <si>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</si>
  <si>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</si>
  <si>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</si>
  <si>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</si>
  <si>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</si>
  <si>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</si>
  <si>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</si>
  <si>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</si>
  <si>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</si>
  <si>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</si>
  <si>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</si>
  <si>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</si>
  <si>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</si>
  <si>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</si>
  <si>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</si>
  <si>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</si>
  <si>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</si>
  <si>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</si>
  <si>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</si>
  <si>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</si>
  <si>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</si>
  <si>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</si>
  <si>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</si>
  <si>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</si>
  <si>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</si>
  <si>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</si>
  <si>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</si>
  <si>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</si>
  <si>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</si>
  <si>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</si>
  <si>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</si>
  <si>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</si>
  <si>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</si>
  <si>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</si>
  <si>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</si>
  <si>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</si>
  <si>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</si>
  <si>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</si>
  <si>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</si>
  <si>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</si>
  <si>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</si>
  <si>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</si>
  <si>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</si>
  <si>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</si>
  <si>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</si>
  <si>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</si>
  <si>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</si>
  <si>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</si>
  <si>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</si>
  <si>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</si>
  <si>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</si>
  <si>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</si>
  <si>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</si>
  <si>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</si>
  <si>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</si>
  <si>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</si>
  <si>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</si>
  <si>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</si>
  <si>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</si>
  <si>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</si>
  <si>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</si>
  <si>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</si>
  <si>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</si>
  <si>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</si>
  <si>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</si>
  <si>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</si>
  <si>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</si>
  <si>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</si>
  <si>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</si>
  <si>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</si>
  <si>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</si>
  <si>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</si>
  <si>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</si>
  <si>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</si>
  <si>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</si>
  <si>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</si>
  <si>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</si>
  <si>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</si>
  <si>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</si>
  <si>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</si>
  <si>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</si>
  <si>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</si>
  <si>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</si>
  <si>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</si>
  <si>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</si>
  <si>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</si>
  <si>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</si>
  <si>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</si>
  <si>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</si>
  <si>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</si>
  <si>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</si>
  <si>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</si>
  <si>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</si>
  <si>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</si>
  <si>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</si>
  <si>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</si>
  <si>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</si>
  <si>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</si>
  <si>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</si>
  <si>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</si>
  <si>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</si>
  <si>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</si>
  <si>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</si>
  <si>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</si>
  <si>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</si>
  <si>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</si>
  <si>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</si>
  <si>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</si>
  <si>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</si>
  <si>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</si>
  <si>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</si>
  <si>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</si>
  <si>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</si>
  <si>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</si>
  <si>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</si>
  <si>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</si>
  <si>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</si>
  <si>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</si>
  <si>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</si>
  <si>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</si>
  <si>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</si>
  <si>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</si>
  <si>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</si>
  <si>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</si>
  <si>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</si>
  <si>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</si>
  <si>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</si>
  <si>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</si>
  <si>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</si>
  <si>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</si>
  <si>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</si>
  <si>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</si>
  <si>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</si>
  <si>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</si>
  <si>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</si>
  <si>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</si>
  <si>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</si>
  <si>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</si>
  <si>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</si>
  <si>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</si>
  <si>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</si>
  <si>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</si>
  <si>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</si>
  <si>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</si>
  <si>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</si>
  <si>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</si>
  <si>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</si>
  <si>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</si>
  <si>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</si>
  <si>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</si>
  <si>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</si>
  <si>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</si>
  <si>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</si>
  <si>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</si>
  <si>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</si>
  <si>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</si>
  <si>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</si>
  <si>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</si>
  <si>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</si>
  <si>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</si>
  <si>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</si>
  <si>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</si>
  <si>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</si>
  <si>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</si>
  <si>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</si>
  <si>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</si>
  <si>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</si>
  <si>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</si>
  <si>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</si>
  <si>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</si>
  <si>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</si>
  <si>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</si>
  <si>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</si>
  <si>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</si>
  <si>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</si>
  <si>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</si>
  <si>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</si>
  <si>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</si>
  <si>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</si>
  <si>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</si>
  <si>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</si>
  <si>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</si>
  <si>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</si>
  <si>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</si>
  <si>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</si>
  <si>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</si>
  <si>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</si>
  <si>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</si>
  <si>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</si>
  <si>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</si>
  <si>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</si>
  <si>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</si>
  <si>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</si>
  <si>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</si>
  <si>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</si>
  <si>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</si>
  <si>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</si>
  <si>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</si>
  <si>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</si>
  <si>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</si>
  <si>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</si>
  <si>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</si>
  <si>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</si>
  <si>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</si>
  <si>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</si>
  <si>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</si>
  <si>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</si>
  <si>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</si>
  <si>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</si>
  <si>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</si>
  <si>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</si>
  <si>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</si>
  <si>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</si>
  <si>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</si>
  <si>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</si>
  <si>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</si>
  <si>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</si>
  <si>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</si>
  <si>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</si>
  <si>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</si>
  <si>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</si>
  <si>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</si>
  <si>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</si>
  <si>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</si>
  <si>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</si>
  <si>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</si>
  <si>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</si>
  <si>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</si>
  <si>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</si>
  <si>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</si>
  <si>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</si>
  <si>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</si>
  <si>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</si>
  <si>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</si>
  <si>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</si>
  <si>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</si>
  <si>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</si>
  <si>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</si>
  <si>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</si>
  <si>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</si>
  <si>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</si>
  <si>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</si>
  <si>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</si>
  <si>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</si>
  <si>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</si>
  <si>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</si>
  <si>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</si>
  <si>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</si>
  <si>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</si>
  <si>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</si>
  <si>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</si>
  <si>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</si>
  <si>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</si>
  <si>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</si>
  <si>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</si>
  <si>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</si>
  <si>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</si>
  <si>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</si>
  <si>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</si>
  <si>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</si>
  <si>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</si>
  <si>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</si>
  <si>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</si>
  <si>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</si>
  <si>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</si>
  <si>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</si>
  <si>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</si>
  <si>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</si>
  <si>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</si>
  <si>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</si>
  <si>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</si>
  <si>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</si>
  <si>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</si>
  <si>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</si>
  <si>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</si>
  <si>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</si>
  <si>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</si>
  <si>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</si>
  <si>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</si>
  <si>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</si>
  <si>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</si>
  <si>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</si>
  <si>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</si>
  <si>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</si>
  <si>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</si>
  <si>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</si>
  <si>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</si>
  <si>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</si>
  <si>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</si>
  <si>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</si>
  <si>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</si>
  <si>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</si>
  <si>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</si>
  <si>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</si>
  <si>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</si>
  <si>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</si>
  <si>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</si>
  <si>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</si>
  <si>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</si>
  <si>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</si>
  <si>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</si>
  <si>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</si>
  <si>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</si>
  <si>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</si>
  <si>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</si>
  <si>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</si>
  <si>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</si>
  <si>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</si>
  <si>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</si>
  <si>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</si>
  <si>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</si>
  <si>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</si>
  <si>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</si>
  <si>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</si>
  <si>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</si>
  <si>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</si>
  <si>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</si>
  <si>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</si>
  <si>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</si>
  <si>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</si>
  <si>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</si>
  <si>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</si>
  <si>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</si>
  <si>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</si>
  <si>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</si>
  <si>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</si>
  <si>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</si>
  <si>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</si>
  <si>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</si>
  <si>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</si>
  <si>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</si>
  <si>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</si>
  <si>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</si>
  <si>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</si>
  <si>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</si>
  <si>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</si>
  <si>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</si>
  <si>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</si>
  <si>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</si>
  <si>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</si>
  <si>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</si>
  <si>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</si>
  <si>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</si>
  <si>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</si>
  <si>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</si>
  <si>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</si>
  <si>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</si>
  <si>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</si>
  <si>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</si>
  <si>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</si>
  <si>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</si>
  <si>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</si>
  <si>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</si>
  <si>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</si>
  <si>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</si>
  <si>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</si>
  <si>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</si>
  <si>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</si>
  <si>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</si>
  <si>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</si>
  <si>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</si>
  <si>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</si>
  <si>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</si>
  <si>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</si>
  <si>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</si>
  <si>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</si>
  <si>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</si>
  <si>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</si>
  <si>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</si>
  <si>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</si>
  <si>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</si>
  <si>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</si>
  <si>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</si>
  <si>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</si>
  <si>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</si>
  <si>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</si>
  <si>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</si>
  <si>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</si>
  <si>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</si>
  <si>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</si>
  <si>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</si>
  <si>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</si>
  <si>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</si>
  <si>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</si>
  <si>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</si>
  <si>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</si>
  <si>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</si>
  <si>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</si>
  <si>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</si>
  <si>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</si>
  <si>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</si>
  <si>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</si>
  <si>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</si>
  <si>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</si>
  <si>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</si>
  <si>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</si>
  <si>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</si>
  <si>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</si>
  <si>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</si>
  <si>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</si>
  <si>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</si>
  <si>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</si>
  <si>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</si>
  <si>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</si>
  <si>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</si>
  <si>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</si>
  <si>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</si>
  <si>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</si>
  <si>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</si>
  <si>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</si>
  <si>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</si>
  <si>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</si>
  <si>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</si>
  <si>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</si>
  <si>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</si>
  <si>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</si>
  <si>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</si>
  <si>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</si>
  <si>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</si>
  <si>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</si>
  <si>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</si>
  <si>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</si>
  <si>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</si>
  <si>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</si>
  <si>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</si>
  <si>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</si>
  <si>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</si>
  <si>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</si>
  <si>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</si>
  <si>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</si>
  <si>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</si>
  <si>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</si>
  <si>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</si>
  <si>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</si>
  <si>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</si>
  <si>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</si>
  <si>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</si>
  <si>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</si>
  <si>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</si>
  <si>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</si>
  <si>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</si>
  <si>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</si>
  <si>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</si>
  <si>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</si>
  <si>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</si>
  <si>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</si>
  <si>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</si>
  <si>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</si>
  <si>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</si>
  <si>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</si>
  <si>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</si>
  <si>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</si>
  <si>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</si>
  <si>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</si>
  <si>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</si>
  <si>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</si>
  <si>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</si>
  <si>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</si>
  <si>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</si>
  <si>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</si>
  <si>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</si>
  <si>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</si>
  <si>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</si>
  <si>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</si>
  <si>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</si>
  <si>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</si>
  <si>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</si>
  <si>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</si>
  <si>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</si>
  <si>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</si>
  <si>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</si>
  <si>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</si>
  <si>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</si>
  <si>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</si>
  <si>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</si>
  <si>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</si>
  <si>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</si>
  <si>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</si>
  <si>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</si>
  <si>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</si>
  <si>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</si>
  <si>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</si>
  <si>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</si>
  <si>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</si>
  <si>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</si>
  <si>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</si>
  <si>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</si>
  <si>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</si>
  <si>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</si>
  <si>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</si>
  <si>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</si>
  <si>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</si>
  <si>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</si>
  <si>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</si>
  <si>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</si>
  <si>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</si>
  <si>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</si>
  <si>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</si>
  <si>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</si>
  <si>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</si>
  <si>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</si>
  <si>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</si>
  <si>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</si>
  <si>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</si>
  <si>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</si>
  <si>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</si>
  <si>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</si>
  <si>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</si>
  <si>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</si>
  <si>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</si>
  <si>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</si>
  <si>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</si>
  <si>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</si>
  <si>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</si>
  <si>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</si>
  <si>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</si>
  <si>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</si>
  <si>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</si>
  <si>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</si>
  <si>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</si>
  <si>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</si>
  <si>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</si>
  <si>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</si>
  <si>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</si>
  <si>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</si>
  <si>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</si>
  <si>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</si>
  <si>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</si>
  <si>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</si>
  <si>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</si>
  <si>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</si>
  <si>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</si>
  <si>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</si>
  <si>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</si>
  <si>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</si>
  <si>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</si>
  <si>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</si>
  <si>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</si>
  <si>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</si>
  <si>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</si>
  <si>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</si>
  <si>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</si>
  <si>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</si>
  <si>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</si>
  <si>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</si>
  <si>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</si>
  <si>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</si>
  <si>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</si>
  <si>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</si>
  <si>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</si>
  <si>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</si>
  <si>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</si>
  <si>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</si>
  <si>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</si>
  <si>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</si>
  <si>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</si>
  <si>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</si>
  <si>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</si>
  <si>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</si>
  <si>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</si>
  <si>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</si>
  <si>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</si>
  <si>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</si>
  <si>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</si>
  <si>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</si>
  <si>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</si>
  <si>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</si>
  <si>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</si>
  <si>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</si>
  <si>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</si>
  <si>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</si>
  <si>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</si>
  <si>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</si>
  <si>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</si>
  <si>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</si>
  <si>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</si>
  <si>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</si>
  <si>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</si>
  <si>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</si>
  <si>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</si>
  <si>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</si>
  <si>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</si>
  <si>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</si>
  <si>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</si>
  <si>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</si>
  <si>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</si>
  <si>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</si>
  <si>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</si>
  <si>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</si>
  <si>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</si>
  <si>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</si>
  <si>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</si>
  <si>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</si>
  <si>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</si>
  <si>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</si>
  <si>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</si>
  <si>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</si>
  <si>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</si>
  <si>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</si>
  <si>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</si>
  <si>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</si>
  <si>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</si>
  <si>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</si>
  <si>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</si>
  <si>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</si>
  <si>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</si>
  <si>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</si>
  <si>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</si>
  <si>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</si>
  <si>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</si>
  <si>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</si>
  <si>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</si>
  <si>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</si>
  <si>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</si>
  <si>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</si>
  <si>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</si>
  <si>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</si>
  <si>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</si>
  <si>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</si>
  <si>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</si>
  <si>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</si>
  <si>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</si>
  <si>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</si>
  <si>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</si>
  <si>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</si>
  <si>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</si>
  <si>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</si>
  <si>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</si>
  <si>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</si>
  <si>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</si>
  <si>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</si>
  <si>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</si>
  <si>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</si>
  <si>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</si>
  <si>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</si>
  <si>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</si>
  <si>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</si>
  <si>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</si>
  <si>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</si>
  <si>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</si>
  <si>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</si>
  <si>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</si>
  <si>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</si>
  <si>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</si>
  <si>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</si>
  <si>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</si>
  <si>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</si>
  <si>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</si>
  <si>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</si>
  <si>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</si>
  <si>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</si>
  <si>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</si>
  <si>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</si>
  <si>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</si>
  <si>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</si>
  <si>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</si>
  <si>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</si>
  <si>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</si>
  <si>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</si>
  <si>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</si>
  <si>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</si>
  <si>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</si>
  <si>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</si>
  <si>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</si>
  <si>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</si>
  <si>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</si>
  <si>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</si>
  <si>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</si>
  <si>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</si>
  <si>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</si>
  <si>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</si>
  <si>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</si>
  <si>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</si>
  <si>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</si>
  <si>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</si>
  <si>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</si>
  <si>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</si>
  <si>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</si>
  <si>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</si>
  <si>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</si>
  <si>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</si>
  <si>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</si>
  <si>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</si>
  <si>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</si>
  <si>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</si>
  <si>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</si>
  <si>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</si>
  <si>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</si>
  <si>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</si>
  <si>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</si>
  <si>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</si>
  <si>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</si>
  <si>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</si>
  <si>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</si>
  <si>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</si>
  <si>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</si>
  <si>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</si>
  <si>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</si>
  <si>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</si>
  <si>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</si>
  <si>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</si>
  <si>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</si>
  <si>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</si>
  <si>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</si>
  <si>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</si>
  <si>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</si>
  <si>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</si>
  <si>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</si>
  <si>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</si>
  <si>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</si>
  <si>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</si>
  <si>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</si>
  <si>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</si>
  <si>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</si>
  <si>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</si>
  <si>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</si>
  <si>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</si>
  <si>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</si>
  <si>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</si>
  <si>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</si>
  <si>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</si>
  <si>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</si>
  <si>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</si>
  <si>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</si>
  <si>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</si>
  <si>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</si>
  <si>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</si>
  <si>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</si>
  <si>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</si>
  <si>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</si>
  <si>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</si>
  <si>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</si>
  <si>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</si>
  <si>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</si>
  <si>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</si>
  <si>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</si>
  <si>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</si>
  <si>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</si>
  <si>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</si>
  <si>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</si>
  <si>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</si>
  <si>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</si>
  <si>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</si>
  <si>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</si>
  <si>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</si>
  <si>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</si>
  <si>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</si>
  <si>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</si>
  <si>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</si>
  <si>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</si>
  <si>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</si>
  <si>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</si>
  <si>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</si>
  <si>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</si>
  <si>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</si>
  <si>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</si>
  <si>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</si>
  <si>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</si>
  <si>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</si>
  <si>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</si>
  <si>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</si>
  <si>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</si>
  <si>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</si>
  <si>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</si>
  <si>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</si>
  <si>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</si>
  <si>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</si>
  <si>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</si>
  <si>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</si>
  <si>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</si>
  <si>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</si>
  <si>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</si>
  <si>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</si>
  <si>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</si>
  <si>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</si>
  <si>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</si>
  <si>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</si>
  <si>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</si>
  <si>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</si>
  <si>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</si>
  <si>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</si>
  <si>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</si>
  <si>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</si>
  <si>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</si>
  <si>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</si>
  <si>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</si>
  <si>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</si>
  <si>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</si>
  <si>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</si>
  <si>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</si>
  <si>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</si>
  <si>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</si>
  <si>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</si>
  <si>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</si>
  <si>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</si>
  <si>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</si>
  <si>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</si>
  <si>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</si>
  <si>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</si>
  <si>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</si>
  <si>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</si>
  <si>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</si>
  <si>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</si>
  <si>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</si>
  <si>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</si>
  <si>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</si>
  <si>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</si>
  <si>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</si>
  <si>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</si>
  <si>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</si>
  <si>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</si>
  <si>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</si>
  <si>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</si>
  <si>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</si>
  <si>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</si>
  <si>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</si>
  <si>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</si>
  <si>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</si>
  <si>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</si>
  <si>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</si>
  <si>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</si>
  <si>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</si>
  <si>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</si>
  <si>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</si>
  <si>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</si>
  <si>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</si>
  <si>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</si>
  <si>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</si>
  <si>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</si>
  <si>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</si>
  <si>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</si>
  <si>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</si>
  <si>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</si>
  <si>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</si>
  <si>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</si>
  <si>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</si>
  <si>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</si>
  <si>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</si>
  <si>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</si>
  <si>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</si>
  <si>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</si>
  <si>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</si>
  <si>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</si>
  <si>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</si>
  <si>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</si>
  <si>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</si>
  <si>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</si>
  <si>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</si>
  <si>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</si>
  <si>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</si>
  <si>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</si>
  <si>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</si>
  <si>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</si>
  <si>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</si>
  <si>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</si>
  <si>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</si>
  <si>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</si>
  <si>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</si>
  <si>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</si>
  <si>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</si>
  <si>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</si>
  <si>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</si>
  <si>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</si>
  <si>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</si>
  <si>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</si>
  <si>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</si>
  <si>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</si>
  <si>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</si>
  <si>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</si>
  <si>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</si>
  <si>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</si>
  <si>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</si>
  <si>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</si>
  <si>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</si>
  <si>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</si>
  <si>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</si>
  <si>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</si>
  <si>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</si>
  <si>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</si>
  <si>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</si>
  <si>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</si>
  <si>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</si>
  <si>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</si>
  <si>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</si>
  <si>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</si>
  <si>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</si>
  <si>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</si>
  <si>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</si>
  <si>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</si>
  <si>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</si>
  <si>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</si>
  <si>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</si>
  <si>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</si>
  <si>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</si>
  <si>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</si>
  <si>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</si>
  <si>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</si>
  <si>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</si>
  <si>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</si>
  <si>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</si>
  <si>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</si>
  <si>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</si>
  <si>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</si>
  <si>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</si>
  <si>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</si>
  <si>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</si>
  <si>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</si>
  <si>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</si>
  <si>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</si>
  <si>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</si>
  <si>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</si>
  <si>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</si>
  <si>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</si>
  <si>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</si>
  <si>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</si>
  <si>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</si>
  <si>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</si>
  <si>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</si>
  <si>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</si>
  <si>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</si>
  <si>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</si>
  <si>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</si>
  <si>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</si>
  <si>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</si>
  <si>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</si>
  <si>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</si>
  <si>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</si>
  <si>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</si>
  <si>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</si>
  <si>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</si>
  <si>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</si>
  <si>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</si>
  <si>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</si>
  <si>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</si>
  <si>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</si>
  <si>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</si>
  <si>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</si>
  <si>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</si>
  <si>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</si>
  <si>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</si>
  <si>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</si>
  <si>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</si>
  <si>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</si>
  <si>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</si>
  <si>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</si>
  <si>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</si>
  <si>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</si>
  <si>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</si>
  <si>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</si>
  <si>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</si>
  <si>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</si>
  <si>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</si>
  <si>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</si>
  <si>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</si>
  <si>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</si>
  <si>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</si>
  <si>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</si>
  <si>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</si>
  <si>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</si>
  <si>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</si>
  <si>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</si>
  <si>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</si>
  <si>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</si>
  <si>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</si>
  <si>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</si>
  <si>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</si>
  <si>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</si>
  <si>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</si>
  <si>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</si>
  <si>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</si>
  <si>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</si>
  <si>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</si>
  <si>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</si>
  <si>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</si>
  <si>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</si>
  <si>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</si>
  <si>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</si>
  <si>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</si>
  <si>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</si>
  <si>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</si>
  <si>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</si>
  <si>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</si>
  <si>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</si>
  <si>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</si>
  <si>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</si>
  <si>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</si>
  <si>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</si>
  <si>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</si>
  <si>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</si>
  <si>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</si>
  <si>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</si>
  <si>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</si>
  <si>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</si>
  <si>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</si>
  <si>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</si>
  <si>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</si>
  <si>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</si>
  <si>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</si>
  <si>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</si>
  <si>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</si>
  <si>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</si>
  <si>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</si>
  <si>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</si>
  <si>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</si>
  <si>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</si>
  <si>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</si>
  <si>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</si>
  <si>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</si>
  <si>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</si>
  <si>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</si>
  <si>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</si>
  <si>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</si>
  <si>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</si>
  <si>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</si>
  <si>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</si>
  <si>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</si>
  <si>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</si>
  <si>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</si>
  <si>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</si>
  <si>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</si>
  <si>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</si>
  <si>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</si>
  <si>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</si>
  <si>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</si>
  <si>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</si>
  <si>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</si>
  <si>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</si>
  <si>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</si>
  <si>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</si>
  <si>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</si>
  <si>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</si>
  <si>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</si>
  <si>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</si>
  <si>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</si>
  <si>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</si>
  <si>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</si>
  <si>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</si>
  <si>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</si>
  <si>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</si>
  <si>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</si>
  <si>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</si>
  <si>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</si>
  <si>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</si>
  <si>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</si>
  <si>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</si>
  <si>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</si>
  <si>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</si>
  <si>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</si>
  <si>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</si>
  <si>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</si>
  <si>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</si>
  <si>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</si>
  <si>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</si>
  <si>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</si>
  <si>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</si>
  <si>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</si>
  <si>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</si>
  <si>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</si>
  <si>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</si>
  <si>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</si>
  <si>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</si>
  <si>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</si>
  <si>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</si>
  <si>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</si>
  <si>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</si>
  <si>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</si>
  <si>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</si>
  <si>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</si>
  <si>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</si>
  <si>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</si>
  <si>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</si>
  <si>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</si>
  <si>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</si>
  <si>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</si>
  <si>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</si>
  <si>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</si>
  <si>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</si>
  <si>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</si>
  <si>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</si>
  <si>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</si>
  <si>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</si>
  <si>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</si>
  <si>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</si>
  <si>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</si>
  <si>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</si>
  <si>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</si>
  <si>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</si>
  <si>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</si>
  <si>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</si>
  <si>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</si>
  <si>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</si>
  <si>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</si>
  <si>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</si>
  <si>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</si>
  <si>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</si>
  <si>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</si>
  <si>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</si>
  <si>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</si>
  <si>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</si>
  <si>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</si>
  <si>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</si>
  <si>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</si>
  <si>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</si>
  <si>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</si>
  <si>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</si>
  <si>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</si>
  <si>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</si>
  <si>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</si>
  <si>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</si>
  <si>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</si>
  <si>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</si>
  <si>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</si>
  <si>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</si>
  <si>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</si>
  <si>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</si>
  <si>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</si>
  <si>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</si>
  <si>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</si>
  <si>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</si>
  <si>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</si>
  <si>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</si>
  <si>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</si>
  <si>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</si>
  <si>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</si>
  <si>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</si>
  <si>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</si>
  <si>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</si>
  <si>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</si>
  <si>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</si>
  <si>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</si>
  <si>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</si>
  <si>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</si>
  <si>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</si>
  <si>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</si>
  <si>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</si>
  <si>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</si>
  <si>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</si>
  <si>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</si>
  <si>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</si>
  <si>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</si>
  <si>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</si>
  <si>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</si>
  <si>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</si>
  <si>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</si>
  <si>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</si>
  <si>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</si>
  <si>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</si>
  <si>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</si>
  <si>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</si>
  <si>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</si>
  <si>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</si>
  <si>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</si>
  <si>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</si>
  <si>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</si>
  <si>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</si>
  <si>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</si>
  <si>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</si>
  <si>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</si>
  <si>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</si>
  <si>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</si>
  <si>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</si>
  <si>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</si>
  <si>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</si>
  <si>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</si>
  <si>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</si>
  <si>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</si>
  <si>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</si>
  <si>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</si>
  <si>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</si>
  <si>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</si>
  <si>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</si>
  <si>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</si>
  <si>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</si>
  <si>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</si>
  <si>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</si>
  <si>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</si>
  <si>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</si>
  <si>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</si>
  <si>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</si>
  <si>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</si>
  <si>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</si>
  <si>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</si>
  <si>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</si>
  <si>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</si>
  <si>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</si>
  <si>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</si>
  <si>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</si>
  <si>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</si>
  <si>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</si>
  <si>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</si>
  <si>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</si>
  <si>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</si>
  <si>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</si>
  <si>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</si>
  <si>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</si>
  <si>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</si>
  <si>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</si>
  <si>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</si>
  <si>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</si>
  <si>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</si>
  <si>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</si>
  <si>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</si>
  <si>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</si>
  <si>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</si>
  <si>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</si>
  <si>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</si>
  <si>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</si>
  <si>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</si>
  <si>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</si>
  <si>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</si>
  <si>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</si>
  <si>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</si>
  <si>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</si>
  <si>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</si>
  <si>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</si>
  <si>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</si>
  <si>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</si>
  <si>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</si>
  <si>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</si>
  <si>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</si>
  <si>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</si>
  <si>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</si>
  <si>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</si>
  <si>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</si>
  <si>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</si>
  <si>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</si>
  <si>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</si>
  <si>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</si>
  <si>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</si>
  <si>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</si>
  <si>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</si>
  <si>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</si>
  <si>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</si>
  <si>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</si>
  <si>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</si>
  <si>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</si>
  <si>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</si>
  <si>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</si>
  <si>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</si>
  <si>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</si>
  <si>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</si>
  <si>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</si>
  <si>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</si>
  <si>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</si>
  <si>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</si>
  <si>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</si>
  <si>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</si>
  <si>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</si>
  <si>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</si>
  <si>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</si>
  <si>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</si>
  <si>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</si>
  <si>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</si>
  <si>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</si>
  <si>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</si>
  <si>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</si>
  <si>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</si>
  <si>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</si>
  <si>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</si>
  <si>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</si>
  <si>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</si>
  <si>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</si>
  <si>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</si>
  <si>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</si>
  <si>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</si>
  <si>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</si>
  <si>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</si>
  <si>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</si>
  <si>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</si>
  <si>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</si>
  <si>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</si>
  <si>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</si>
  <si>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</si>
  <si>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</si>
  <si>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</si>
  <si>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</si>
  <si>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</si>
  <si>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</si>
  <si>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</si>
  <si>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</si>
  <si>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</si>
  <si>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</si>
  <si>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</si>
  <si>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</si>
  <si>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</si>
  <si>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</si>
  <si>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</si>
  <si>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</si>
  <si>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</si>
  <si>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</si>
  <si>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</si>
  <si>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</si>
  <si>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</si>
  <si>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</si>
  <si>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</si>
  <si>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</si>
  <si>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</si>
  <si>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</si>
  <si>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</si>
  <si>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</si>
  <si>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</si>
  <si>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</si>
  <si>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</si>
  <si>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</si>
  <si>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</si>
  <si>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</si>
  <si>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</si>
  <si>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</si>
  <si>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</si>
  <si>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</si>
  <si>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</si>
  <si>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</si>
  <si>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</si>
  <si>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</si>
  <si>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</si>
  <si>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</si>
  <si>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</si>
  <si>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</si>
  <si>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</si>
  <si>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</si>
  <si>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</si>
  <si>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</si>
  <si>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</si>
  <si>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</si>
  <si>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</si>
  <si>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</si>
  <si>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</si>
  <si>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</si>
  <si>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</si>
  <si>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</si>
  <si>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</si>
  <si>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</si>
  <si>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</si>
  <si>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</si>
  <si>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</si>
  <si>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</si>
  <si>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</si>
  <si>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</si>
  <si>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</si>
  <si>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</si>
  <si>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</si>
  <si>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</si>
  <si>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</si>
  <si>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</si>
  <si>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</si>
  <si>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</si>
  <si>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</si>
  <si>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</si>
  <si>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</si>
  <si>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</si>
  <si>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</si>
  <si>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</si>
  <si>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</si>
  <si>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</si>
  <si>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</si>
  <si>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</si>
  <si>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</si>
  <si>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</si>
  <si>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</si>
  <si>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</si>
  <si>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</si>
  <si>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</si>
  <si>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</si>
  <si>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</si>
  <si>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</si>
  <si>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</si>
  <si>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</si>
  <si>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</si>
  <si>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</si>
  <si>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</si>
  <si>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</si>
  <si>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</si>
  <si>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</si>
  <si>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</si>
  <si>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</si>
  <si>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</si>
  <si>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</si>
  <si>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</si>
  <si>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</si>
  <si>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</si>
  <si>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</si>
  <si>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</si>
  <si>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</si>
  <si>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</si>
  <si>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</si>
  <si>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</si>
  <si>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</si>
  <si>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</si>
  <si>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</si>
  <si>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</si>
  <si>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</si>
  <si>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</si>
  <si>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</si>
  <si>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</si>
  <si>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</si>
  <si>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</si>
  <si>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</si>
  <si>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</si>
  <si>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</si>
  <si>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</si>
  <si>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</si>
  <si>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</si>
  <si>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</si>
  <si>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</si>
  <si>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</si>
  <si>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</si>
  <si>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</si>
  <si>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</si>
  <si>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</si>
  <si>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</si>
  <si>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</si>
  <si>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</si>
  <si>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</si>
  <si>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</si>
  <si>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</si>
  <si>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</si>
  <si>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</si>
  <si>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</si>
  <si>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</si>
  <si>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</si>
  <si>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</si>
  <si>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</si>
  <si>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</si>
  <si>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</si>
  <si>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</si>
  <si>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</si>
  <si>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</si>
  <si>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</si>
  <si>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</si>
  <si>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</si>
  <si>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</si>
  <si>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</si>
  <si>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</si>
  <si>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</si>
  <si>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</si>
  <si>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</si>
  <si>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</si>
  <si>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</si>
  <si>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</si>
  <si>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</si>
  <si>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</si>
  <si>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</si>
  <si>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</si>
  <si>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</si>
  <si>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</si>
  <si>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</si>
  <si>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</si>
  <si>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</si>
  <si>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</si>
  <si>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</si>
  <si>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</si>
  <si>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</si>
  <si>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</si>
  <si>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</si>
  <si>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</si>
  <si>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</si>
  <si>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</si>
  <si>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</si>
  <si>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</si>
  <si>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</si>
  <si>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</si>
  <si>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</si>
  <si>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</si>
  <si>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</si>
  <si>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</si>
  <si>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</si>
  <si>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</si>
  <si>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</si>
  <si>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</si>
  <si>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</si>
  <si>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</si>
  <si>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</si>
  <si>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</si>
  <si>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</si>
  <si>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</si>
  <si>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</si>
  <si>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</si>
  <si>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</si>
  <si>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</si>
  <si>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</si>
  <si>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</si>
  <si>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</si>
  <si>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</si>
  <si>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</si>
  <si>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</si>
  <si>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</si>
  <si>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</si>
  <si>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</si>
  <si>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</si>
  <si>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</si>
  <si>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</si>
  <si>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</si>
  <si>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</si>
  <si>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</si>
  <si>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</si>
  <si>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</si>
  <si>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</si>
  <si>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</si>
  <si>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</si>
  <si>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</si>
  <si>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</si>
  <si>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</si>
  <si>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</si>
  <si>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</si>
  <si>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</si>
  <si>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</si>
  <si>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</si>
  <si>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</si>
  <si>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</si>
  <si>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</si>
  <si>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</si>
  <si>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</si>
  <si>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</si>
  <si>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</si>
  <si>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</si>
  <si>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</si>
  <si>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</si>
  <si>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</si>
  <si>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</si>
  <si>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</si>
  <si>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</si>
  <si>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</si>
  <si>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</si>
  <si>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</si>
  <si>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</si>
  <si>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</si>
  <si>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</si>
  <si>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</si>
  <si>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</si>
  <si>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</si>
  <si>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</si>
  <si>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</si>
  <si>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</si>
  <si>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</si>
  <si>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</si>
  <si>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</si>
  <si>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</si>
  <si>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</si>
  <si>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</si>
  <si>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</si>
  <si>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</si>
  <si>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</si>
  <si>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</si>
  <si>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</si>
  <si>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</si>
  <si>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</si>
  <si>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</si>
  <si>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</si>
  <si>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</si>
  <si>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</si>
  <si>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</si>
  <si>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</si>
  <si>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</si>
  <si>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</si>
  <si>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</si>
  <si>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</si>
  <si>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</si>
  <si>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</si>
  <si>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</si>
  <si>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</si>
  <si>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</si>
  <si>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</si>
  <si>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</si>
  <si>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</si>
  <si>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</si>
  <si>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</si>
  <si>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</si>
  <si>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</si>
  <si>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</si>
  <si>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</si>
  <si>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</si>
  <si>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</si>
  <si>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</si>
  <si>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</si>
  <si>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</si>
  <si>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</si>
  <si>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</si>
  <si>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</si>
  <si>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</si>
  <si>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</si>
  <si>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</si>
  <si>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</si>
  <si>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</si>
  <si>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</si>
  <si>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</si>
  <si>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</si>
  <si>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</si>
  <si>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</si>
  <si>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</si>
  <si>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</si>
  <si>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</si>
  <si>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</si>
  <si>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</si>
  <si>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</si>
  <si>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</si>
  <si>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</si>
  <si>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</si>
  <si>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</si>
  <si>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</si>
  <si>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</si>
  <si>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</si>
  <si>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</si>
  <si>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</si>
  <si>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</si>
  <si>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</si>
  <si>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</si>
  <si>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</si>
  <si>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</si>
  <si>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</si>
  <si>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</si>
  <si>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</si>
  <si>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</si>
  <si>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</si>
  <si>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</si>
  <si>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</si>
  <si>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</si>
  <si>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</si>
  <si>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</si>
  <si>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</si>
  <si>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</si>
  <si>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</si>
  <si>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</si>
  <si>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</si>
  <si>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</si>
  <si>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</si>
  <si>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</si>
  <si>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</si>
  <si>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</si>
  <si>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</si>
  <si>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</si>
  <si>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</si>
  <si>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</si>
  <si>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</si>
  <si>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</si>
  <si>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</si>
  <si>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</si>
  <si>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</si>
  <si>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</si>
  <si>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</si>
  <si>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</si>
  <si>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</si>
  <si>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</si>
  <si>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</si>
  <si>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</si>
  <si>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</si>
  <si>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</si>
  <si>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</si>
  <si>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</si>
  <si>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</si>
  <si>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</si>
  <si>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</si>
  <si>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</si>
  <si>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</si>
  <si>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</si>
  <si>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</si>
  <si>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</si>
  <si>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</si>
  <si>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</si>
  <si>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</si>
  <si>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</si>
  <si>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</si>
  <si>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</si>
  <si>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</si>
  <si>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</si>
  <si>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</si>
  <si>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</si>
  <si>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</si>
  <si>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</si>
  <si>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</si>
  <si>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</si>
  <si>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</si>
  <si>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</si>
  <si>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</si>
  <si>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</si>
  <si>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</si>
  <si>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</si>
  <si>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</si>
  <si>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</si>
  <si>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</si>
  <si>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</si>
  <si>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</si>
  <si>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</si>
  <si>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</si>
  <si>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</si>
  <si>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</si>
  <si>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</si>
  <si>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</si>
  <si>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</si>
  <si>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</si>
  <si>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</si>
  <si>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</si>
  <si>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</si>
  <si>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</si>
  <si>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</si>
  <si>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</si>
  <si>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</si>
  <si>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</si>
  <si>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</si>
  <si>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</si>
  <si>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</si>
  <si>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</si>
  <si>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</si>
  <si>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</si>
  <si>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</si>
  <si>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</si>
  <si>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</si>
  <si>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</si>
  <si>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</si>
  <si>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</si>
  <si>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</si>
  <si>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</si>
  <si>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</si>
  <si>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</si>
  <si>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</si>
  <si>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</si>
  <si>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</si>
  <si>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</si>
  <si>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</si>
  <si>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</si>
  <si>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</si>
  <si>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</si>
  <si>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</si>
  <si>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</si>
  <si>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</si>
  <si>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</si>
  <si>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</si>
  <si>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</si>
  <si>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</si>
  <si>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</si>
  <si>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</si>
  <si>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</si>
  <si>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</si>
  <si>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</si>
  <si>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</si>
  <si>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</si>
  <si>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</si>
  <si>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</si>
  <si>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</si>
  <si>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</si>
  <si>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</si>
  <si>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</si>
  <si>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</si>
  <si>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</si>
  <si>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</si>
  <si>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</si>
  <si>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</si>
  <si>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</si>
  <si>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</si>
  <si>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</si>
  <si>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</si>
  <si>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</si>
  <si>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</si>
  <si>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</si>
  <si>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</si>
  <si>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</si>
  <si>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</si>
  <si>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</si>
  <si>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</si>
  <si>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</si>
  <si>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</si>
  <si>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</si>
  <si>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</si>
  <si>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</si>
  <si>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</si>
  <si>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</si>
  <si>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</si>
  <si>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</si>
  <si>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</si>
  <si>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</si>
  <si>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</si>
  <si>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</si>
  <si>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</si>
  <si>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</si>
  <si>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</si>
  <si>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</si>
  <si>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</si>
  <si>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</si>
  <si>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</si>
  <si>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</si>
  <si>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</si>
  <si>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</si>
  <si>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</si>
  <si>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</si>
  <si>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</si>
  <si>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</si>
  <si>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</si>
  <si>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</si>
  <si>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</si>
  <si>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</si>
  <si>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</si>
  <si>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</si>
  <si>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</si>
  <si>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</si>
  <si>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</si>
  <si>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</si>
  <si>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</si>
  <si>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</si>
  <si>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</si>
  <si>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</si>
  <si>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</si>
  <si>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</si>
  <si>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</si>
  <si>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</si>
  <si>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</si>
  <si>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</si>
  <si>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</si>
  <si>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</si>
  <si>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</si>
  <si>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</si>
  <si>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</si>
  <si>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</si>
  <si>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</si>
  <si>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</si>
  <si>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</si>
  <si>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</si>
  <si>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</si>
  <si>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</si>
  <si>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</si>
  <si>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</si>
  <si>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</si>
  <si>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</si>
  <si>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</si>
  <si>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</si>
  <si>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</si>
  <si>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</si>
  <si>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</si>
  <si>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</si>
  <si>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</si>
  <si>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</si>
  <si>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</si>
  <si>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</si>
  <si>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</si>
  <si>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</si>
  <si>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</si>
  <si>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</si>
  <si>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</si>
  <si>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</si>
  <si>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</si>
  <si>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</si>
  <si>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</si>
  <si>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</si>
  <si>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</si>
  <si>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</si>
  <si>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</si>
  <si>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</si>
  <si>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</si>
  <si>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</si>
  <si>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</si>
  <si>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</si>
  <si>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</si>
  <si>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</si>
  <si>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</si>
  <si>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</si>
  <si>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</si>
  <si>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</si>
  <si>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</si>
  <si>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</si>
  <si>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</si>
  <si>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</si>
  <si>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</si>
  <si>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</si>
  <si>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</si>
  <si>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</si>
  <si>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</si>
  <si>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</si>
  <si>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</si>
  <si>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</si>
  <si>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</si>
  <si>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</si>
  <si>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</si>
  <si>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</si>
  <si>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</si>
  <si>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</si>
  <si>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</si>
  <si>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</si>
  <si>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</si>
  <si>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</si>
  <si>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</si>
  <si>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</si>
  <si>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</si>
  <si>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</si>
  <si>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</si>
  <si>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</si>
  <si>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</si>
  <si>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</si>
  <si>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</si>
  <si>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</si>
  <si>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</si>
  <si>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</si>
  <si>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</si>
  <si>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</si>
  <si>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</si>
  <si>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</si>
  <si>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</si>
  <si>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</si>
  <si>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</si>
  <si>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</si>
  <si>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</si>
  <si>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</si>
  <si>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</si>
  <si>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</si>
  <si>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</si>
  <si>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</si>
  <si>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</si>
  <si>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</si>
  <si>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</si>
  <si>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</si>
  <si>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</si>
  <si>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</si>
  <si>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</si>
  <si>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</si>
  <si>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</si>
  <si>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</si>
  <si>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</si>
  <si>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</si>
  <si>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</si>
  <si>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</si>
  <si>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</si>
  <si>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</si>
  <si>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</si>
  <si>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</si>
  <si>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</si>
  <si>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</si>
  <si>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</si>
  <si>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</si>
  <si>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</si>
  <si>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</si>
  <si>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</si>
  <si>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</si>
  <si>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</si>
  <si>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</si>
  <si>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</si>
  <si>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</si>
  <si>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</si>
  <si>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</si>
  <si>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</si>
  <si>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</si>
  <si>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</si>
  <si>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</si>
  <si>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</si>
  <si>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</si>
  <si>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</si>
  <si>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</si>
  <si>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</si>
  <si>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</si>
  <si>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</si>
  <si>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</si>
  <si>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</si>
  <si>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</si>
  <si>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</si>
  <si>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</si>
  <si>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</si>
  <si>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</si>
  <si>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</si>
  <si>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</si>
  <si>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</si>
  <si>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</si>
  <si>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</si>
  <si>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</si>
  <si>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</si>
  <si>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</si>
  <si>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</si>
  <si>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</si>
  <si>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</si>
  <si>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</si>
  <si>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</si>
  <si>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</si>
  <si>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</si>
  <si>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</si>
  <si>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</si>
  <si>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</si>
  <si>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</si>
  <si>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</si>
  <si>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</si>
  <si>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</si>
  <si>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</si>
  <si>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</si>
  <si>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</si>
  <si>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</si>
  <si>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</si>
  <si>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</si>
  <si>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</si>
  <si>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</si>
  <si>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</si>
  <si>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</si>
  <si>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</si>
  <si>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</si>
  <si>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</si>
  <si>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</si>
  <si>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</si>
  <si>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</si>
  <si>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</si>
  <si>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</si>
  <si>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</si>
  <si>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</si>
  <si>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</si>
  <si>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</si>
  <si>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</si>
  <si>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</si>
  <si>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</si>
  <si>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</si>
  <si>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</si>
  <si>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</si>
  <si>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</si>
  <si>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</si>
  <si>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</si>
  <si>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</si>
  <si>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</si>
  <si>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</si>
  <si>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</si>
  <si>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</si>
  <si>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</si>
  <si>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</si>
  <si>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</si>
  <si>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</si>
  <si>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</si>
  <si>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</si>
  <si>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</si>
  <si>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</si>
  <si>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</si>
  <si>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</si>
  <si>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</si>
  <si>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</si>
  <si>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</si>
  <si>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</si>
  <si>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</si>
  <si>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</si>
  <si>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</si>
  <si>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</si>
  <si>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</si>
  <si>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</si>
  <si>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</si>
  <si>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</si>
  <si>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</si>
  <si>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</si>
  <si>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</si>
  <si>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</si>
  <si>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</si>
  <si>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</si>
  <si>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</si>
  <si>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</si>
  <si>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</si>
  <si>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</si>
  <si>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</si>
  <si>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</si>
  <si>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</si>
  <si>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</si>
  <si>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</si>
  <si>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</si>
  <si>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</si>
  <si>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</si>
  <si>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</si>
  <si>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</si>
  <si>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</si>
  <si>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</si>
  <si>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</si>
  <si>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</si>
  <si>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</si>
  <si>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</si>
  <si>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</si>
  <si>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</si>
  <si>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</si>
  <si>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</si>
  <si>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</si>
  <si>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</si>
  <si>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</si>
  <si>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</si>
  <si>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</si>
  <si>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</si>
  <si>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</si>
  <si>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</si>
  <si>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</si>
  <si>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</si>
  <si>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</si>
  <si>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</si>
  <si>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</si>
  <si>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</si>
  <si>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</si>
  <si>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</si>
  <si>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</si>
  <si>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</si>
  <si>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</si>
  <si>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</si>
  <si>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</si>
  <si>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</si>
  <si>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</si>
  <si>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</si>
  <si>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</si>
  <si>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</si>
  <si>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</si>
  <si>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</si>
  <si>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</si>
  <si>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</si>
  <si>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</si>
  <si>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</si>
  <si>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</si>
  <si>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</si>
  <si>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</si>
  <si>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</si>
  <si>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</si>
  <si>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</si>
  <si>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</si>
  <si>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</si>
  <si>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</si>
  <si>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</si>
  <si>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</si>
  <si>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</si>
  <si>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</si>
  <si>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</si>
  <si>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</si>
  <si>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</si>
  <si>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</si>
  <si>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</si>
  <si>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</si>
  <si>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</si>
  <si>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</si>
  <si>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</si>
  <si>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</si>
  <si>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</si>
  <si>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</si>
  <si>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</si>
  <si>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</si>
  <si>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</si>
  <si>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</si>
  <si>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</si>
  <si>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</si>
  <si>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</si>
  <si>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</si>
  <si>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</si>
  <si>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</si>
  <si>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</si>
  <si>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</si>
  <si>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</si>
  <si>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</si>
  <si>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</si>
  <si>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</si>
  <si>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</si>
  <si>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</si>
  <si>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</si>
  <si>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</si>
  <si>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</si>
  <si>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</si>
  <si>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</si>
  <si>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</si>
  <si>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</si>
  <si>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</si>
  <si>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</si>
  <si>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</si>
  <si>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</si>
  <si>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</si>
  <si>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</si>
  <si>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</si>
  <si>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</si>
  <si>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</si>
  <si>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</si>
  <si>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</si>
  <si>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</si>
  <si>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</si>
  <si>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</si>
  <si>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</si>
  <si>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</si>
  <si>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</si>
  <si>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</si>
  <si>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</si>
  <si>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</si>
  <si>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</si>
  <si>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</si>
  <si>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</si>
  <si>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</si>
  <si>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</si>
  <si>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</si>
  <si>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</si>
  <si>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</si>
  <si>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</si>
  <si>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</si>
  <si>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</si>
  <si>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</si>
  <si>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</si>
  <si>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</si>
  <si>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</si>
  <si>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</si>
  <si>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</si>
  <si>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</si>
  <si>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</si>
  <si>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</si>
  <si>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</si>
  <si>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</si>
  <si>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</si>
  <si>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</si>
  <si>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</si>
  <si>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</si>
  <si>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</si>
  <si>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</si>
  <si>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</si>
  <si>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</si>
  <si>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</si>
  <si>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</si>
  <si>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</si>
  <si>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</si>
  <si>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</si>
  <si>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</si>
  <si>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</si>
  <si>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</si>
  <si>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</si>
  <si>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</si>
  <si>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</si>
  <si>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</si>
  <si>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</si>
  <si>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</si>
  <si>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</si>
  <si>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</si>
  <si>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</si>
  <si>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</si>
  <si>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</si>
  <si>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</si>
  <si>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</si>
  <si>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</si>
  <si>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</si>
  <si>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</si>
  <si>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</si>
  <si>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</si>
  <si>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</si>
  <si>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</si>
  <si>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</si>
  <si>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</si>
  <si>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</si>
  <si>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</si>
  <si>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</si>
  <si>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</si>
  <si>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</si>
  <si>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</si>
  <si>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</si>
  <si>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</si>
  <si>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</si>
  <si>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</si>
  <si>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</si>
  <si>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</si>
  <si>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</si>
  <si>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</si>
  <si>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</si>
  <si>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</si>
  <si>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</si>
  <si>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</si>
  <si>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</si>
  <si>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</si>
  <si>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</si>
  <si>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</si>
  <si>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</si>
  <si>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</si>
  <si>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</si>
  <si>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</si>
  <si>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</si>
  <si>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</si>
  <si>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</si>
  <si>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</si>
  <si>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</si>
  <si>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</si>
  <si>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</si>
  <si>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</si>
  <si>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</si>
  <si>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</si>
  <si>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</si>
  <si>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</si>
  <si>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</si>
  <si>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</si>
  <si>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</si>
  <si>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</si>
  <si>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</si>
  <si>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</si>
  <si>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</si>
  <si>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</si>
  <si>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</si>
  <si>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</si>
  <si>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</si>
  <si>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</si>
  <si>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</si>
  <si>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</si>
  <si>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</si>
  <si>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</si>
  <si>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</si>
  <si>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</si>
  <si>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</si>
  <si>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</si>
  <si>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</si>
  <si>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</si>
  <si>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</si>
  <si>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</si>
  <si>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</si>
  <si>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</si>
  <si>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</si>
  <si>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</si>
  <si>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</si>
  <si>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</si>
  <si>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</si>
  <si>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</si>
  <si>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</si>
  <si>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</si>
  <si>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</si>
  <si>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</si>
  <si>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</si>
  <si>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</si>
  <si>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</si>
  <si>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</si>
  <si>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</si>
  <si>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</si>
  <si>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</si>
  <si>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</si>
  <si>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</si>
  <si>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</si>
  <si>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</si>
  <si>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</si>
  <si>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</si>
  <si>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</si>
  <si>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</si>
  <si>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</si>
  <si>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</si>
  <si>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</si>
  <si>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</si>
  <si>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</si>
  <si>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</si>
  <si>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</si>
  <si>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</si>
  <si>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</si>
  <si>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</si>
  <si>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</si>
  <si>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</si>
  <si>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</si>
  <si>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</si>
  <si>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</si>
  <si>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</si>
  <si>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</si>
  <si>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</si>
  <si>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</si>
  <si>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</si>
  <si>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</si>
  <si>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</si>
  <si>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</si>
  <si>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</si>
  <si>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</si>
  <si>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</si>
  <si>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</si>
  <si>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</si>
  <si>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</si>
  <si>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</si>
  <si>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</si>
  <si>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</si>
  <si>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</si>
  <si>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</si>
  <si>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</si>
  <si>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</si>
  <si>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</si>
  <si>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</si>
  <si>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</si>
  <si>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</si>
  <si>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</si>
  <si>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</si>
  <si>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</si>
  <si>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</si>
  <si>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</si>
  <si>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</si>
  <si>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</si>
  <si>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</si>
  <si>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</si>
  <si>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</si>
  <si>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</si>
  <si>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</si>
  <si>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</si>
  <si>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</si>
  <si>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</si>
  <si>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</si>
  <si>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</si>
  <si>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</si>
  <si>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</si>
  <si>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</si>
  <si>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</si>
  <si>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</si>
  <si>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</si>
  <si>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</si>
  <si>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</si>
  <si>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</si>
  <si>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</si>
  <si>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</si>
  <si>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</si>
  <si>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</si>
  <si>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</si>
  <si>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</si>
  <si>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</si>
  <si>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</si>
  <si>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</si>
  <si>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</si>
  <si>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</si>
  <si>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</si>
  <si>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</si>
  <si>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</si>
  <si>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</si>
  <si>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</si>
  <si>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</si>
  <si>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</si>
  <si>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</si>
  <si>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</si>
  <si>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</si>
  <si>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</si>
  <si>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</si>
  <si>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</si>
  <si>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</si>
  <si>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</si>
  <si>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</si>
  <si>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</si>
  <si>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</si>
  <si>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</si>
  <si>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</si>
  <si>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</si>
  <si>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</si>
  <si>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</si>
  <si>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</si>
  <si>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</si>
  <si>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</si>
  <si>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</si>
  <si>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</si>
  <si>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</si>
  <si>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</si>
  <si>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</si>
  <si>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</si>
  <si>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</si>
  <si>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</si>
  <si>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</si>
  <si>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</si>
  <si>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</si>
  <si>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</si>
  <si>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</si>
  <si>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</si>
  <si>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</si>
  <si>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</si>
  <si>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</si>
  <si>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</si>
  <si>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</si>
  <si>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</si>
  <si>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</si>
  <si>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</si>
  <si>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</si>
  <si>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</si>
  <si>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</si>
  <si>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</si>
  <si>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</si>
  <si>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</si>
  <si>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</si>
  <si>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</si>
  <si>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</si>
  <si>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</si>
  <si>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</si>
  <si>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</si>
  <si>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</si>
  <si>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</si>
  <si>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</si>
  <si>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</si>
  <si>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</si>
  <si>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</si>
  <si>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</si>
  <si>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</si>
  <si>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</si>
  <si>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</si>
  <si>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</si>
  <si>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</si>
  <si>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</si>
  <si>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</si>
  <si>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</si>
  <si>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</si>
  <si>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</si>
  <si>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</si>
  <si>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</si>
  <si>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</si>
  <si>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</si>
  <si>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</si>
  <si>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</si>
  <si>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</si>
  <si>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</si>
  <si>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</si>
  <si>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</si>
  <si>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</si>
  <si>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</si>
  <si>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</si>
  <si>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</si>
  <si>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</si>
  <si>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</si>
  <si>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</si>
  <si>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</si>
  <si>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</si>
  <si>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</si>
  <si>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</si>
  <si>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</si>
  <si>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</si>
  <si>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</si>
  <si>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</si>
  <si>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</si>
  <si>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</si>
  <si>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</si>
  <si>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</si>
  <si>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</si>
  <si>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</si>
  <si>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</si>
  <si>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</si>
  <si>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</si>
  <si>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</si>
  <si>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</si>
  <si>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</si>
  <si>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</si>
  <si>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</si>
  <si>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</si>
  <si>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</si>
  <si>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</si>
  <si>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</si>
  <si>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</si>
  <si>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</si>
  <si>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</si>
  <si>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</si>
  <si>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</si>
  <si>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</si>
  <si>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</si>
  <si>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</si>
  <si>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</si>
  <si>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</si>
  <si>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</si>
  <si>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</si>
  <si>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</si>
  <si>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</si>
  <si>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</si>
  <si>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</si>
  <si>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</si>
  <si>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</si>
  <si>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</si>
  <si>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</si>
  <si>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</si>
  <si>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</si>
  <si>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</si>
  <si>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</si>
  <si>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</si>
  <si>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</si>
  <si>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</si>
  <si>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</si>
  <si>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</si>
  <si>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</si>
  <si>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</si>
  <si>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</si>
  <si>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</si>
  <si>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</si>
  <si>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</si>
  <si>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</si>
  <si>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</si>
  <si>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</si>
  <si>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</si>
  <si>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</si>
  <si>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</si>
  <si>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</si>
  <si>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</si>
  <si>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</si>
  <si>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</si>
  <si>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</si>
  <si>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</si>
  <si>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</si>
  <si>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</si>
  <si>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</si>
  <si>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</si>
  <si>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</si>
  <si>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</si>
  <si>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</si>
  <si>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</si>
  <si>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</si>
  <si>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</si>
  <si>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</si>
  <si>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</si>
  <si>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</si>
  <si>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</si>
  <si>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</si>
  <si>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</si>
  <si>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</si>
  <si>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</si>
  <si>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</si>
  <si>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</si>
  <si>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</si>
  <si>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</si>
  <si>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</si>
  <si>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</si>
  <si>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</si>
  <si>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</si>
  <si>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</si>
  <si>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</si>
  <si>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</si>
  <si>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</si>
  <si>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</si>
  <si>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</si>
  <si>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</si>
  <si>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</si>
  <si>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</si>
  <si>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</si>
  <si>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</si>
  <si>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</si>
  <si>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</si>
  <si>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</si>
  <si>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</si>
  <si>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</si>
  <si>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</si>
  <si>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</si>
  <si>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</si>
  <si>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</si>
  <si>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</si>
  <si>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</si>
  <si>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</si>
  <si>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</si>
  <si>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</si>
  <si>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</si>
  <si>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</si>
  <si>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</si>
  <si>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</si>
  <si>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</si>
  <si>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</si>
  <si>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</si>
  <si>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</si>
  <si>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</si>
  <si>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</si>
  <si>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</si>
  <si>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</si>
  <si>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</si>
  <si>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</si>
  <si>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</si>
  <si>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</si>
  <si>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</si>
  <si>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</si>
  <si>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</si>
  <si>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</si>
  <si>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</si>
  <si>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</si>
  <si>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</si>
  <si>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</si>
  <si>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</si>
  <si>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</si>
  <si>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</si>
  <si>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</si>
  <si>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</si>
  <si>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</si>
  <si>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</si>
  <si>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</si>
  <si>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</si>
  <si>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</si>
  <si>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</si>
  <si>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</si>
  <si>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</si>
  <si>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</si>
  <si>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</si>
  <si>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</si>
  <si>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</si>
  <si>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</si>
  <si>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</si>
  <si>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</si>
  <si>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</si>
  <si>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</si>
  <si>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</si>
  <si>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</si>
  <si>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</si>
  <si>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</si>
  <si>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</si>
  <si>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</si>
  <si>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</si>
  <si>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</si>
  <si>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</si>
  <si>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</si>
  <si>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</si>
  <si>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</si>
  <si>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</si>
  <si>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</si>
  <si>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</si>
  <si>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</si>
  <si>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</si>
  <si>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</si>
  <si>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</si>
  <si>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</si>
  <si>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</si>
  <si>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</si>
  <si>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</si>
  <si>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</si>
  <si>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</si>
  <si>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</si>
  <si>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</si>
  <si>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</si>
  <si>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</si>
  <si>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</si>
  <si>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</si>
  <si>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</si>
  <si>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</si>
  <si>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</si>
  <si>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</si>
  <si>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</si>
  <si>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</si>
  <si>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</si>
  <si>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</si>
  <si>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</si>
  <si>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</si>
  <si>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</si>
  <si>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</si>
  <si>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</si>
  <si>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</si>
  <si>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</si>
  <si>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</si>
  <si>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</si>
  <si>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</si>
  <si>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</si>
  <si>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</si>
  <si>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</si>
  <si>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</si>
  <si>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</si>
  <si>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</si>
  <si>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</si>
  <si>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</si>
  <si>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</si>
  <si>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</si>
  <si>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</si>
  <si>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</si>
  <si>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</si>
  <si>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</si>
  <si>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</si>
  <si>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</si>
  <si>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</si>
  <si>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</si>
  <si>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</si>
  <si>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</si>
  <si>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</si>
  <si>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</si>
  <si>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</si>
  <si>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</si>
  <si>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</si>
  <si>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</si>
  <si>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</si>
  <si>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</si>
  <si>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</si>
  <si>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</si>
  <si>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</si>
  <si>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</si>
  <si>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</si>
  <si>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</si>
  <si>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</si>
  <si>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</si>
  <si>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</si>
  <si>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</si>
  <si>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</si>
  <si>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</si>
  <si>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</si>
  <si>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</si>
  <si>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</si>
  <si>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</si>
  <si>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</si>
  <si>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</si>
  <si>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</si>
  <si>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</si>
  <si>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</si>
  <si>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</si>
  <si>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</si>
  <si>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</si>
  <si>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</si>
  <si>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</si>
  <si>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</si>
  <si>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</si>
  <si>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</si>
  <si>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</si>
  <si>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</si>
  <si>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</si>
  <si>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</si>
  <si>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</si>
  <si>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</si>
  <si>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</si>
  <si>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</si>
  <si>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</si>
  <si>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</si>
  <si>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</si>
  <si>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</si>
  <si>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</si>
  <si>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</si>
  <si>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</si>
  <si>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</si>
  <si>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</si>
  <si>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</si>
  <si>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</si>
  <si>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</si>
  <si>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</si>
  <si>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</si>
  <si>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</si>
  <si>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</si>
  <si>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</si>
  <si>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</si>
  <si>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</si>
  <si>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</si>
  <si>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</si>
  <si>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</si>
  <si>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</si>
  <si>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</si>
  <si>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</si>
  <si>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</si>
  <si>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</si>
  <si>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</si>
  <si>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</si>
  <si>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</si>
  <si>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</si>
  <si>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</si>
  <si>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</si>
  <si>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</si>
  <si>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</si>
  <si>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</si>
  <si>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</si>
  <si>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</si>
  <si>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</si>
  <si>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</si>
  <si>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</si>
  <si>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</si>
  <si>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</si>
  <si>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</si>
  <si>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</si>
  <si>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</si>
  <si>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</si>
  <si>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</si>
  <si>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</si>
  <si>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</si>
  <si>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</si>
  <si>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</si>
  <si>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</si>
  <si>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</si>
  <si>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</si>
  <si>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</si>
  <si>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</si>
  <si>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</si>
  <si>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</si>
  <si>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</si>
  <si>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</si>
  <si>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</si>
  <si>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</si>
  <si>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</si>
  <si>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</si>
  <si>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</si>
  <si>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</si>
  <si>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</si>
  <si>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</si>
  <si>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</si>
  <si>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</si>
  <si>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</si>
  <si>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</si>
  <si>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</si>
  <si>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</si>
  <si>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</si>
  <si>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</si>
  <si>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</si>
  <si>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</si>
  <si>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</si>
  <si>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</si>
  <si>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</si>
  <si>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</si>
  <si>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</si>
  <si>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</si>
  <si>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</si>
  <si>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</si>
  <si>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</si>
  <si>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</si>
  <si>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</si>
  <si>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</si>
  <si>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</si>
  <si>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</si>
  <si>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</si>
  <si>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</si>
  <si>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</si>
  <si>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</si>
  <si>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</si>
  <si>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</si>
  <si>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</si>
  <si>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</si>
  <si>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</si>
  <si>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</si>
  <si>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</si>
  <si>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</si>
  <si>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</si>
  <si>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</si>
  <si>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</si>
  <si>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</si>
  <si>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</si>
  <si>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</si>
  <si>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</si>
  <si>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</si>
  <si>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</si>
  <si>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</si>
  <si>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</si>
  <si>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</si>
  <si>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</si>
  <si>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</si>
  <si>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</si>
  <si>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</si>
  <si>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</si>
  <si>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</si>
  <si>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</si>
  <si>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</si>
  <si>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</si>
  <si>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</si>
  <si>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</si>
  <si>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</si>
  <si>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</si>
  <si>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</si>
  <si>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</si>
  <si>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</si>
  <si>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</si>
  <si>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</si>
  <si>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</si>
  <si>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</si>
  <si>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</si>
  <si>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</si>
  <si>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</si>
  <si>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</si>
  <si>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</si>
  <si>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</si>
  <si>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</si>
  <si>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</si>
  <si>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</si>
  <si>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</si>
  <si>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</si>
  <si>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</si>
  <si>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</si>
  <si>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</si>
  <si>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</si>
  <si>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</si>
  <si>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</si>
  <si>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</si>
  <si>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</si>
  <si>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</si>
  <si>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</si>
  <si>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</si>
  <si>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</si>
  <si>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</si>
  <si>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</si>
  <si>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</si>
  <si>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</si>
  <si>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</si>
  <si>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</si>
  <si>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</si>
  <si>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</si>
  <si>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</si>
  <si>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</si>
  <si>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</si>
  <si>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</si>
  <si>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</si>
  <si>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</si>
  <si>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</si>
  <si>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</si>
  <si>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</si>
  <si>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</si>
  <si>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</si>
  <si>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</si>
  <si>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</si>
  <si>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</si>
  <si>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</si>
  <si>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</si>
  <si>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</si>
  <si>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</si>
  <si>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</si>
  <si>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</si>
  <si>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</si>
  <si>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</si>
  <si>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</si>
  <si>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</si>
  <si>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</si>
  <si>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</si>
  <si>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</si>
  <si>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</si>
  <si>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</si>
  <si>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</si>
  <si>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</si>
  <si>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</si>
  <si>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</si>
  <si>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</si>
  <si>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</si>
  <si>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</si>
  <si>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</si>
  <si>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</si>
  <si>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</si>
  <si>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</si>
  <si>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</si>
  <si>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</si>
  <si>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</si>
  <si>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</si>
  <si>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</si>
  <si>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</si>
  <si>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</si>
  <si>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</si>
  <si>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</si>
  <si>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</si>
  <si>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</si>
  <si>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</si>
  <si>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</si>
  <si>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</si>
  <si>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</si>
  <si>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</si>
  <si>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</si>
  <si>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</si>
  <si>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</si>
  <si>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</si>
  <si>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</si>
  <si>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</si>
  <si>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</si>
  <si>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</si>
  <si>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</si>
  <si>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</si>
  <si>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</si>
  <si>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</si>
  <si>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</si>
  <si>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</si>
  <si>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</si>
  <si>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</si>
  <si>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</si>
  <si>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</si>
  <si>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</si>
  <si>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</si>
  <si>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</si>
  <si>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</si>
  <si>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</si>
  <si>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</si>
  <si>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</si>
  <si>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</si>
  <si>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</si>
  <si>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</si>
  <si>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</si>
  <si>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</si>
  <si>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</si>
  <si>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</si>
  <si>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</si>
  <si>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</si>
  <si>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</si>
  <si>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</si>
  <si>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</si>
  <si>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</si>
  <si>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</si>
  <si>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</si>
  <si>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</si>
  <si>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</si>
  <si>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</si>
  <si>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</si>
  <si>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</si>
  <si>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</si>
  <si>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</si>
  <si>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</si>
  <si>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</si>
  <si>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</si>
  <si>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</si>
  <si>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</si>
  <si>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</si>
  <si>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</si>
  <si>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</si>
  <si>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</si>
  <si>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</si>
  <si>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</si>
  <si>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</si>
  <si>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</si>
  <si>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</si>
  <si>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</si>
  <si>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</si>
  <si>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</si>
  <si>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</si>
  <si>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</si>
  <si>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</si>
  <si>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</si>
  <si>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</si>
  <si>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</si>
  <si>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</si>
  <si>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</si>
  <si>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</si>
  <si>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</si>
  <si>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</si>
  <si>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</si>
  <si>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</si>
  <si>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</si>
  <si>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</si>
  <si>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</si>
  <si>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</si>
  <si>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</si>
  <si>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</si>
  <si>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</si>
  <si>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</si>
  <si>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</si>
  <si>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</si>
  <si>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</si>
  <si>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</si>
  <si>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</si>
  <si>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</si>
  <si>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</si>
  <si>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</si>
  <si>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</si>
  <si>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</si>
  <si>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</si>
  <si>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</si>
  <si>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</si>
  <si>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</si>
  <si>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</si>
  <si>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</si>
  <si>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</si>
  <si>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</si>
  <si>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</si>
  <si>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</si>
  <si>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</si>
  <si>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</si>
  <si>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</si>
  <si>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</si>
  <si>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</si>
  <si>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</si>
  <si>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</si>
  <si>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</si>
  <si>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</si>
  <si>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</si>
  <si>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</si>
  <si>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</si>
  <si>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</si>
  <si>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</si>
  <si>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</si>
  <si>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</si>
  <si>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</si>
  <si>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</si>
  <si>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</si>
  <si>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</si>
  <si>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</si>
  <si>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</si>
  <si>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</si>
  <si>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</si>
  <si>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</si>
  <si>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</si>
  <si>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</si>
  <si>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</si>
  <si>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</si>
  <si>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</si>
  <si>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</si>
  <si>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</si>
  <si>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</si>
  <si>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</si>
  <si>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</si>
  <si>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</si>
  <si>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</si>
  <si>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</si>
  <si>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</si>
  <si>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</si>
  <si>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</si>
  <si>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</si>
  <si>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</si>
  <si>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</si>
  <si>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</si>
  <si>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</si>
  <si>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</si>
  <si>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</si>
  <si>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</si>
  <si>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</si>
  <si>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</si>
  <si>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</si>
  <si>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</si>
  <si>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</si>
  <si>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</si>
  <si>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</si>
  <si>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</si>
  <si>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</si>
  <si>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</si>
  <si>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</si>
  <si>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</si>
  <si>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</si>
  <si>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</si>
  <si>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</si>
  <si>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</si>
  <si>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</si>
  <si>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</si>
  <si>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</si>
  <si>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</si>
  <si>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</si>
  <si>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</si>
  <si>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</si>
  <si>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</si>
  <si>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</si>
  <si>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</si>
  <si>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</si>
  <si>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</si>
  <si>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</si>
  <si>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</si>
  <si>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</si>
  <si>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</si>
  <si>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</si>
  <si>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</si>
  <si>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</si>
  <si>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</si>
  <si>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</si>
  <si>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</si>
  <si>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</si>
  <si>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</si>
  <si>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</si>
  <si>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</si>
  <si>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</si>
  <si>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</si>
  <si>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</si>
  <si>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</si>
  <si>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</si>
  <si>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</si>
  <si>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</si>
  <si>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</si>
  <si>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</si>
  <si>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</si>
  <si>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</si>
  <si>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</si>
  <si>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</si>
  <si>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</si>
  <si>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</si>
  <si>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</si>
  <si>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</si>
  <si>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</si>
  <si>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</si>
  <si>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</si>
  <si>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</si>
  <si>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</si>
  <si>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</si>
  <si>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</si>
  <si>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</si>
  <si>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</si>
  <si>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</si>
  <si>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</si>
  <si>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</si>
  <si>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</si>
  <si>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</si>
  <si>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</si>
  <si>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</si>
  <si>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</si>
  <si>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</si>
  <si>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</si>
  <si>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</si>
  <si>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</si>
  <si>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</si>
  <si>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</si>
  <si>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</si>
  <si>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</si>
  <si>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</si>
  <si>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</si>
  <si>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</si>
  <si>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</si>
  <si>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</si>
  <si>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</si>
  <si>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</si>
  <si>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</si>
  <si>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</si>
  <si>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</si>
  <si>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</si>
  <si>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</si>
  <si>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</si>
  <si>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</si>
  <si>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</si>
  <si>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</si>
  <si>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</si>
  <si>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</si>
  <si>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</si>
  <si>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</si>
  <si>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</si>
  <si>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</si>
  <si>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</si>
  <si>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</si>
  <si>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</si>
  <si>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</si>
  <si>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</si>
  <si>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</si>
  <si>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</si>
  <si>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</si>
  <si>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</si>
  <si>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</si>
  <si>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</si>
  <si>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</si>
  <si>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</si>
  <si>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</si>
  <si>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</si>
  <si>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</si>
  <si>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</si>
  <si>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</si>
  <si>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</si>
  <si>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</si>
  <si>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</si>
  <si>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</si>
  <si>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</si>
  <si>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</si>
  <si>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</si>
  <si>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</si>
  <si>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</si>
  <si>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</si>
  <si>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</si>
  <si>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</si>
  <si>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</si>
  <si>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</si>
  <si>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</si>
  <si>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</si>
  <si>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</si>
  <si>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</si>
  <si>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</si>
  <si>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</si>
  <si>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</si>
  <si>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</si>
  <si>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</si>
  <si>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</si>
  <si>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</si>
  <si>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</si>
  <si>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</si>
  <si>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</si>
  <si>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</si>
  <si>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</si>
  <si>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</si>
  <si>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</si>
  <si>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</si>
  <si>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</si>
  <si>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</si>
  <si>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</si>
  <si>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</si>
  <si>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</si>
  <si>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</si>
  <si>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</si>
  <si>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</si>
  <si>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</si>
  <si>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</si>
  <si>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</si>
  <si>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</si>
  <si>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</si>
  <si>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</si>
  <si>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</si>
  <si>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</si>
  <si>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</si>
  <si>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</si>
  <si>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</si>
  <si>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</si>
  <si>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</si>
  <si>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</si>
  <si>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</si>
  <si>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</si>
  <si>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</si>
  <si>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</si>
  <si>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</si>
  <si>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</si>
  <si>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</si>
  <si>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</si>
  <si>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</si>
  <si>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</si>
  <si>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</si>
  <si>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</si>
  <si>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</si>
  <si>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</si>
  <si>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</si>
  <si>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</si>
  <si>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</si>
  <si>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</si>
  <si>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</si>
  <si>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</si>
  <si>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</si>
  <si>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</si>
  <si>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</si>
  <si>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</si>
  <si>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</si>
  <si>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</si>
  <si>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</si>
  <si>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</si>
  <si>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</si>
  <si>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</si>
  <si>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</si>
  <si>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</si>
  <si>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</si>
  <si>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</si>
  <si>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</si>
  <si>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</si>
  <si>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</si>
  <si>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</si>
  <si>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</si>
  <si>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</si>
  <si>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</si>
  <si>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</si>
  <si>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</si>
  <si>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</si>
  <si>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</si>
  <si>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</si>
  <si>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</si>
  <si>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</si>
  <si>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</si>
  <si>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</si>
  <si>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</si>
  <si>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</si>
  <si>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</si>
  <si>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</si>
  <si>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</si>
  <si>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</si>
  <si>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</si>
  <si>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</si>
  <si>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</si>
  <si>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</si>
  <si>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</si>
  <si>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</si>
  <si>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</si>
  <si>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</si>
  <si>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</si>
  <si>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</si>
  <si>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</si>
  <si>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</si>
  <si>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</si>
  <si>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</si>
  <si>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</si>
  <si>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</si>
  <si>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</si>
  <si>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</si>
  <si>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</si>
  <si>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</si>
  <si>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</si>
  <si>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</si>
  <si>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</si>
  <si>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</si>
  <si>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</si>
  <si>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</si>
  <si>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</si>
  <si>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</si>
  <si>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</si>
  <si>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</si>
  <si>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</si>
  <si>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</si>
  <si>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</si>
  <si>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</si>
  <si>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</si>
  <si>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</si>
  <si>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</si>
  <si>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</si>
  <si>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</si>
  <si>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</si>
  <si>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</si>
  <si>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</si>
  <si>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</si>
  <si>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</si>
  <si>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</si>
  <si>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</si>
  <si>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</si>
  <si>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</si>
  <si>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</si>
  <si>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</si>
  <si>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</si>
  <si>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</si>
  <si>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</si>
  <si>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</si>
  <si>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</si>
  <si>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</si>
  <si>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</si>
  <si>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</si>
  <si>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</si>
  <si>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</si>
  <si>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</si>
  <si>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</si>
  <si>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</si>
  <si>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</si>
  <si>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</si>
  <si>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</si>
  <si>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</si>
  <si>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</si>
  <si>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</si>
  <si>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</si>
  <si>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</si>
  <si>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</si>
  <si>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</si>
  <si>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</si>
  <si>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</si>
  <si>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</si>
  <si>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</si>
  <si>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</si>
  <si>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</si>
  <si>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</si>
  <si>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</si>
  <si>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</si>
  <si>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</si>
  <si>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</si>
  <si>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</si>
  <si>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</si>
  <si>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</si>
  <si>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</si>
  <si>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</si>
  <si>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</si>
  <si>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</si>
  <si>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</si>
  <si>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</si>
  <si>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</si>
  <si>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</si>
  <si>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</si>
  <si>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</si>
  <si>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</si>
  <si>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</si>
  <si>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</si>
  <si>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</si>
  <si>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</si>
  <si>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</si>
  <si>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</si>
  <si>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</si>
  <si>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</si>
  <si>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</si>
  <si>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</si>
  <si>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</si>
  <si>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</si>
  <si>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</si>
  <si>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</si>
  <si>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</si>
  <si>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</si>
  <si>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</si>
  <si>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</si>
  <si>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</si>
  <si>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</si>
  <si>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</si>
  <si>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</si>
  <si>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</si>
  <si>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</si>
  <si>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</si>
  <si>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</si>
  <si>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</si>
  <si>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</si>
  <si>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</si>
  <si>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</si>
  <si>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</si>
  <si>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</si>
  <si>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</si>
  <si>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</si>
  <si>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</si>
  <si>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</si>
  <si>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</si>
  <si>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</si>
  <si>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</si>
  <si>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</si>
  <si>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</si>
  <si>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</si>
  <si>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</si>
  <si>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</si>
  <si>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</si>
  <si>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</si>
  <si>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</si>
  <si>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</si>
  <si>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</si>
  <si>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</si>
  <si>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</si>
  <si>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</si>
  <si>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</si>
  <si>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</si>
  <si>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</si>
  <si>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</si>
  <si>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</si>
  <si>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</si>
  <si>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</si>
  <si>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</si>
  <si>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</si>
  <si>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</si>
  <si>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</si>
  <si>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</si>
  <si>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</si>
  <si>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</si>
  <si>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</si>
  <si>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</si>
  <si>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</si>
  <si>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</si>
  <si>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</si>
  <si>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</si>
  <si>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</si>
  <si>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</si>
  <si>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</si>
  <si>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</si>
  <si>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</si>
  <si>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</si>
  <si>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</si>
  <si>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</si>
  <si>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</si>
  <si>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</si>
  <si>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</si>
  <si>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</si>
  <si>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</si>
  <si>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</si>
  <si>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</si>
  <si>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</si>
  <si>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</si>
  <si>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</si>
  <si>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</si>
  <si>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</si>
  <si>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</si>
  <si>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</si>
  <si>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</si>
  <si>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</si>
  <si>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</si>
  <si>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</si>
  <si>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</si>
  <si>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</si>
  <si>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</si>
  <si>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</si>
  <si>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</si>
  <si>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</si>
  <si>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</si>
  <si>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</si>
  <si>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</si>
  <si>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</si>
  <si>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</si>
  <si>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</si>
  <si>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</si>
  <si>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</si>
  <si>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</si>
  <si>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</si>
  <si>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</si>
  <si>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</si>
  <si>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</si>
  <si>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</si>
  <si>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</si>
  <si>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</si>
  <si>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</si>
  <si>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</si>
  <si>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</si>
  <si>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</si>
  <si>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</si>
  <si>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</si>
  <si>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</si>
  <si>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</si>
  <si>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</si>
  <si>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</si>
  <si>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</si>
  <si>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</si>
  <si>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</si>
  <si>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</si>
  <si>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</si>
  <si>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</si>
  <si>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</si>
  <si>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</si>
  <si>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</si>
  <si>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</si>
  <si>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</si>
  <si>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</si>
  <si>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</si>
  <si>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</si>
  <si>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</si>
  <si>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</si>
  <si>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</si>
  <si>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</si>
  <si>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</si>
  <si>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</si>
  <si>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</si>
  <si>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</si>
  <si>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</si>
  <si>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</si>
  <si>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</si>
  <si>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</si>
  <si>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</si>
  <si>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</si>
  <si>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</si>
  <si>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</si>
  <si>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</si>
  <si>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</si>
  <si>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</si>
  <si>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</si>
  <si>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</si>
  <si>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</si>
  <si>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</si>
  <si>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</si>
  <si>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</si>
  <si>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</si>
  <si>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</si>
  <si>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</si>
  <si>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</si>
  <si>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</si>
  <si>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</si>
  <si>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</si>
  <si>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</si>
  <si>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</si>
  <si>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</si>
  <si>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</si>
  <si>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</si>
  <si>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</si>
  <si>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</si>
  <si>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</si>
  <si>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</si>
  <si>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</si>
  <si>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</si>
  <si>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</si>
  <si>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</si>
  <si>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</si>
  <si>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</si>
  <si>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</si>
  <si>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</si>
  <si>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</si>
  <si>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</si>
  <si>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</si>
  <si>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</si>
  <si>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</si>
  <si>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</si>
  <si>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</si>
  <si>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</si>
  <si>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</si>
  <si>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</si>
  <si>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</si>
  <si>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</si>
  <si>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</si>
  <si>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</si>
  <si>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</si>
  <si>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</si>
  <si>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</si>
  <si>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</si>
  <si>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</si>
  <si>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</si>
  <si>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</si>
  <si>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</si>
  <si>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</si>
  <si>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</si>
  <si>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</si>
  <si>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</si>
  <si>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</si>
  <si>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</si>
  <si>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</si>
  <si>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</si>
  <si>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</si>
  <si>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</si>
  <si>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</si>
  <si>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</si>
  <si>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</si>
  <si>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</si>
  <si>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</si>
  <si>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</si>
  <si>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</si>
  <si>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</si>
  <si>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</si>
  <si>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</si>
  <si>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</si>
  <si>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</si>
  <si>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</si>
  <si>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</si>
  <si>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</si>
  <si>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</si>
  <si>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</si>
  <si>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</si>
  <si>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</si>
  <si>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</si>
  <si>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</si>
  <si>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</si>
  <si>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</si>
  <si>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</si>
  <si>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</si>
  <si>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</si>
  <si>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</si>
  <si>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</si>
  <si>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</si>
  <si>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</si>
  <si>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</si>
  <si>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</si>
  <si>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</si>
  <si>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</si>
  <si>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</si>
  <si>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</si>
  <si>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</si>
  <si>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</si>
  <si>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</si>
  <si>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</si>
  <si>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</si>
  <si>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</si>
  <si>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</si>
  <si>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</si>
  <si>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</si>
  <si>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</si>
  <si>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</si>
  <si>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</si>
  <si>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</si>
  <si>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</si>
  <si>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</si>
  <si>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</si>
  <si>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</si>
  <si>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</si>
  <si>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</si>
  <si>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</si>
  <si>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</si>
  <si>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</si>
  <si>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</si>
  <si>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</si>
  <si>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</si>
  <si>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</si>
  <si>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</si>
  <si>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</si>
  <si>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</si>
  <si>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</si>
  <si>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</si>
  <si>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</si>
  <si>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</si>
  <si>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</si>
  <si>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</si>
  <si>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</si>
  <si>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</si>
  <si>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</si>
  <si>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</si>
  <si>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</si>
  <si>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</si>
  <si>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</si>
  <si>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</si>
  <si>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</si>
  <si>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</si>
  <si>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</si>
  <si>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</si>
  <si>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</si>
  <si>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</si>
  <si>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</si>
  <si>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</si>
  <si>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</si>
  <si>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</si>
  <si>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</si>
  <si>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</si>
  <si>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</si>
  <si>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</si>
  <si>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</si>
  <si>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</si>
  <si>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</si>
  <si>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</si>
  <si>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</si>
  <si>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</si>
  <si>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</si>
  <si>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</si>
  <si>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</si>
  <si>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</si>
  <si>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</si>
  <si>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</si>
  <si>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</si>
  <si>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</si>
  <si>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</si>
  <si>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</si>
  <si>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</si>
  <si>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</si>
  <si>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</si>
  <si>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</si>
  <si>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</si>
  <si>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</si>
  <si>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</si>
  <si>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</si>
  <si>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</si>
  <si>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</si>
  <si>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</si>
  <si>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</si>
  <si>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</si>
  <si>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</si>
  <si>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</si>
  <si>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</si>
  <si>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</si>
  <si>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</si>
  <si>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</si>
  <si>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</si>
  <si>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</si>
  <si>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</si>
  <si>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</si>
  <si>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</si>
  <si>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</si>
  <si>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</si>
  <si>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</si>
  <si>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</si>
  <si>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</si>
  <si>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</si>
  <si>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</si>
  <si>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</si>
  <si>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</si>
  <si>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</si>
  <si>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</si>
  <si>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</si>
  <si>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</si>
  <si>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</si>
  <si>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</si>
  <si>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</si>
  <si>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</si>
  <si>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</si>
  <si>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</si>
  <si>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</si>
  <si>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</si>
  <si>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</si>
  <si>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</si>
  <si>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</si>
  <si>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</si>
  <si>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</si>
  <si>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</si>
  <si>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</si>
  <si>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</si>
  <si>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</si>
  <si>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</si>
  <si>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</si>
  <si>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</si>
  <si>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</si>
  <si>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</si>
  <si>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</si>
  <si>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</si>
  <si>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</si>
  <si>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</si>
  <si>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</si>
  <si>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</si>
  <si>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</si>
  <si>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</si>
  <si>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</si>
  <si>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</si>
  <si>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</si>
  <si>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</si>
  <si>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</si>
  <si>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</si>
  <si>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</si>
  <si>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</si>
  <si>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</si>
  <si>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</si>
  <si>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</si>
  <si>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</si>
  <si>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</si>
  <si>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</si>
  <si>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</si>
  <si>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</si>
  <si>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</si>
  <si>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</si>
  <si>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</si>
  <si>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</si>
  <si>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</si>
  <si>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</si>
  <si>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</si>
  <si>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</si>
  <si>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</si>
  <si>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</si>
  <si>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</si>
  <si>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</si>
  <si>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</si>
  <si>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</si>
  <si>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</si>
  <si>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</si>
  <si>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</si>
  <si>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</si>
  <si>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</si>
  <si>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</si>
  <si>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</si>
  <si>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</si>
  <si>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</si>
  <si>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</si>
  <si>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</si>
  <si>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</si>
  <si>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</si>
  <si>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</si>
  <si>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</si>
  <si>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</si>
  <si>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</si>
  <si>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</si>
  <si>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</si>
  <si>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</si>
  <si>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</si>
  <si>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</si>
  <si>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</si>
  <si>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</si>
  <si>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</si>
  <si>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</si>
  <si>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</si>
  <si>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</si>
  <si>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</si>
  <si>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</si>
  <si>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</si>
  <si>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</si>
  <si>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</si>
  <si>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</si>
  <si>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</si>
  <si>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</si>
  <si>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</si>
  <si>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</si>
  <si>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</si>
  <si>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</si>
  <si>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</si>
  <si>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</si>
  <si>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</si>
  <si>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</si>
  <si>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</si>
  <si>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</si>
  <si>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</si>
  <si>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</si>
  <si>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</si>
  <si>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</si>
  <si>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</si>
  <si>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</si>
  <si>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</si>
  <si>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</si>
  <si>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</si>
  <si>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</si>
  <si>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</si>
  <si>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</si>
  <si>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</si>
  <si>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</si>
  <si>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</si>
  <si>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</si>
  <si>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</si>
  <si>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</si>
  <si>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</si>
  <si>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</si>
  <si>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</si>
  <si>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</si>
  <si>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</si>
  <si>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</si>
  <si>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</si>
  <si>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</si>
  <si>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</si>
  <si>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</si>
  <si>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</si>
  <si>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</si>
  <si>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</si>
  <si>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</si>
  <si>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</si>
  <si>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</si>
  <si>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</si>
  <si>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</si>
  <si>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</si>
  <si>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</si>
  <si>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</si>
  <si>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</si>
  <si>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</si>
  <si>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</si>
  <si>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</si>
  <si>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</si>
  <si>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</si>
  <si>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</si>
  <si>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</si>
  <si>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</si>
  <si>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</si>
  <si>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</si>
  <si>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</si>
  <si>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</si>
  <si>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</si>
  <si>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</si>
  <si>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</si>
  <si>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</si>
  <si>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</si>
  <si>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</si>
  <si>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</si>
  <si>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</si>
  <si>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</si>
  <si>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</si>
  <si>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</si>
  <si>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</si>
  <si>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</si>
  <si>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</si>
  <si>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</si>
  <si>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</si>
  <si>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</si>
  <si>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</si>
  <si>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</si>
  <si>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</si>
  <si>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</si>
  <si>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</si>
  <si>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</si>
  <si>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</si>
  <si>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</si>
  <si>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</si>
  <si>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</si>
  <si>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</si>
  <si>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</si>
  <si>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</si>
  <si>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</si>
  <si>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</si>
  <si>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</si>
  <si>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</si>
  <si>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</si>
  <si>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</si>
  <si>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</si>
  <si>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</si>
  <si>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</si>
  <si>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</si>
  <si>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</si>
  <si>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</si>
  <si>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</si>
  <si>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</si>
  <si>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</si>
  <si>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</si>
  <si>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</si>
  <si>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</si>
  <si>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</si>
  <si>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</si>
  <si>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</si>
  <si>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</si>
  <si>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</si>
  <si>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</si>
  <si>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</si>
  <si>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</si>
  <si>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</si>
  <si>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</si>
  <si>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</si>
  <si>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</si>
  <si>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</si>
  <si>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</si>
  <si>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</si>
  <si>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</si>
  <si>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</si>
  <si>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</si>
  <si>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</si>
  <si>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</si>
  <si>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</si>
  <si>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</si>
  <si>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</si>
  <si>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</si>
  <si>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</si>
  <si>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</si>
  <si>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</si>
  <si>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</si>
  <si>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</si>
  <si>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</si>
  <si>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</si>
  <si>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</si>
  <si>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</si>
  <si>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</si>
  <si>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</si>
  <si>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</si>
  <si>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</si>
  <si>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</si>
  <si>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</si>
  <si>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</si>
  <si>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</si>
  <si>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</si>
  <si>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</si>
  <si>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</si>
  <si>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</si>
  <si>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</si>
  <si>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</si>
  <si>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</si>
  <si>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</si>
  <si>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</si>
  <si>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</si>
  <si>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</si>
  <si>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</si>
  <si>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</si>
  <si>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</si>
  <si>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</si>
  <si>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</si>
  <si>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</si>
  <si>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</si>
  <si>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</si>
  <si>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</si>
  <si>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</si>
  <si>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</si>
  <si>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</si>
  <si>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</si>
  <si>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</si>
  <si>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</si>
  <si>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</si>
  <si>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</si>
  <si>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</si>
  <si>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</si>
  <si>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</si>
  <si>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</si>
  <si>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</si>
  <si>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</si>
  <si>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</si>
  <si>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</si>
  <si>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</si>
  <si>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</si>
  <si>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</si>
  <si>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</si>
  <si>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</si>
  <si>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</si>
  <si>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</si>
  <si>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</si>
  <si>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</si>
  <si>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</si>
  <si>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</si>
  <si>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</si>
  <si>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</si>
  <si>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</si>
  <si>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</si>
  <si>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</si>
  <si>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</si>
  <si>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</si>
  <si>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</si>
  <si>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</si>
  <si>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</si>
  <si>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</si>
  <si>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</si>
  <si>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</si>
  <si>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</si>
  <si>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</si>
  <si>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</si>
  <si>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</si>
  <si>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</si>
  <si>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</si>
  <si>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</si>
  <si>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</si>
  <si>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</si>
  <si>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</si>
  <si>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</si>
  <si>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</si>
  <si>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</si>
  <si>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</si>
  <si>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</si>
  <si>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</si>
  <si>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</si>
  <si>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</si>
  <si>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</si>
  <si>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</si>
  <si>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</si>
  <si>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</si>
  <si>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</si>
  <si>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</si>
  <si>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</si>
  <si>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</si>
  <si>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</si>
  <si>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</si>
  <si>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</si>
  <si>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</si>
  <si>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</si>
  <si>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</si>
  <si>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</si>
  <si>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</si>
  <si>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</si>
  <si>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</si>
  <si>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</si>
  <si>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</si>
  <si>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</si>
  <si>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</si>
  <si>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</si>
  <si>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</si>
  <si>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</si>
  <si>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</si>
  <si>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</si>
  <si>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</si>
  <si>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</si>
  <si>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</si>
  <si>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</si>
  <si>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</si>
  <si>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</si>
  <si>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</si>
  <si>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</si>
  <si>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</si>
  <si>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</si>
  <si>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</si>
  <si>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</si>
  <si>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</si>
  <si>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</si>
  <si>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</si>
  <si>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</si>
  <si>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</si>
  <si>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</si>
  <si>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</si>
  <si>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</si>
  <si>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</si>
  <si>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</si>
  <si>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</si>
  <si>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</si>
  <si>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</si>
  <si>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</si>
  <si>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</si>
  <si>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</si>
  <si>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</si>
  <si>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</si>
  <si>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</si>
  <si>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</si>
  <si>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</si>
  <si>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</si>
  <si>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</si>
  <si>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</si>
  <si>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</si>
  <si>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</si>
  <si>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</si>
  <si>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</si>
  <si>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</si>
  <si>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</si>
  <si>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</si>
  <si>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</si>
  <si>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</si>
  <si>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</si>
  <si>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</si>
  <si>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</si>
  <si>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</si>
  <si>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</si>
  <si>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</si>
  <si>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</si>
  <si>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</si>
  <si>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</si>
  <si>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</si>
  <si>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</si>
  <si>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</si>
  <si>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</si>
  <si>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</si>
  <si>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</si>
  <si>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</si>
  <si>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</si>
  <si>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</si>
  <si>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</si>
  <si>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</si>
  <si>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</si>
  <si>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</si>
  <si>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</si>
  <si>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</si>
  <si>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</si>
  <si>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</si>
  <si>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</si>
  <si>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</si>
  <si>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</si>
  <si>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</si>
  <si>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</si>
  <si>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</si>
  <si>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</si>
  <si>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</si>
  <si>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</si>
  <si>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</si>
  <si>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</si>
  <si>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</si>
  <si>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</si>
  <si>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</si>
  <si>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</si>
  <si>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</si>
  <si>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</si>
  <si>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</si>
  <si>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</si>
  <si>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</si>
  <si>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</si>
  <si>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</si>
  <si>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</si>
  <si>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</si>
  <si>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</si>
  <si>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</si>
  <si>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</si>
  <si>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</si>
  <si>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</si>
  <si>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</si>
  <si>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</si>
  <si>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</si>
  <si>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</si>
  <si>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</si>
  <si>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</si>
  <si>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</si>
  <si>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</si>
  <si>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</si>
  <si>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</si>
  <si>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</si>
  <si>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</si>
  <si>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</si>
  <si>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</si>
  <si>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</si>
  <si>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</si>
  <si>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</si>
  <si>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</si>
  <si>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</si>
  <si>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</si>
  <si>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</si>
  <si>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</si>
  <si>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</si>
  <si>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</si>
  <si>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</si>
  <si>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</si>
  <si>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</si>
  <si>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</si>
  <si>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</si>
  <si>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</si>
  <si>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</si>
  <si>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</si>
  <si>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</si>
  <si>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</si>
  <si>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</si>
  <si>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</si>
  <si>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</si>
  <si>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</si>
  <si>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</si>
  <si>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</si>
  <si>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</si>
  <si>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</si>
  <si>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</si>
  <si>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</si>
  <si>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</si>
  <si>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</si>
  <si>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</si>
  <si>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</si>
  <si>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</si>
  <si>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</si>
  <si>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</si>
  <si>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</si>
  <si>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</si>
  <si>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</si>
  <si>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</si>
  <si>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</si>
  <si>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</si>
  <si>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</si>
  <si>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</si>
  <si>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</si>
  <si>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</si>
  <si>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</si>
  <si>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</si>
  <si>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</si>
  <si>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</si>
  <si>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</si>
  <si>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</si>
  <si>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</si>
  <si>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</si>
  <si>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</si>
  <si>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</si>
  <si>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</si>
  <si>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</si>
  <si>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</si>
  <si>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</si>
  <si>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</si>
  <si>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</si>
  <si>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</si>
  <si>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</si>
  <si>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</si>
  <si>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</si>
  <si>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</si>
  <si>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</si>
  <si>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</si>
  <si>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</si>
  <si>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</si>
  <si>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</si>
  <si>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</si>
  <si>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</si>
  <si>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</si>
  <si>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</si>
  <si>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</si>
  <si>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</si>
  <si>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</si>
  <si>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</si>
  <si>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</si>
  <si>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</si>
  <si>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</si>
  <si>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</si>
  <si>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</si>
  <si>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</si>
  <si>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</si>
  <si>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</si>
  <si>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</si>
  <si>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</si>
  <si>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</si>
  <si>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</si>
  <si>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</si>
  <si>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</si>
  <si>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</si>
  <si>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</si>
  <si>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</si>
  <si>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</si>
  <si>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</si>
  <si>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</si>
  <si>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</si>
  <si>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</si>
  <si>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</si>
  <si>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</si>
  <si>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</si>
  <si>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</si>
  <si>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</si>
  <si>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</si>
  <si>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</si>
  <si>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</si>
  <si>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</si>
  <si>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</si>
  <si>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</si>
  <si>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</si>
  <si>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</si>
  <si>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</si>
  <si>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</si>
  <si>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</si>
  <si>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</si>
  <si>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</si>
  <si>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</si>
  <si>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</si>
  <si>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</si>
  <si>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</si>
  <si>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</si>
  <si>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</si>
  <si>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</si>
  <si>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</si>
  <si>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</si>
  <si>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</si>
  <si>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</si>
  <si>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</si>
  <si>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</si>
  <si>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</si>
  <si>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</si>
  <si>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</si>
  <si>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</si>
  <si>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</si>
  <si>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</si>
  <si>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</si>
  <si>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</si>
  <si>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</si>
  <si>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</si>
  <si>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</si>
  <si>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</si>
  <si>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</si>
  <si>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</si>
  <si>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</si>
  <si>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</si>
  <si>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</si>
  <si>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</si>
  <si>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</si>
  <si>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</si>
  <si>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</si>
  <si>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</si>
  <si>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</si>
  <si>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</si>
  <si>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</si>
  <si>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</si>
  <si>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</si>
  <si>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</si>
  <si>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</si>
  <si>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</si>
  <si>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</si>
  <si>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</si>
  <si>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</si>
  <si>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</si>
  <si>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</si>
  <si>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</si>
  <si>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</si>
  <si>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</si>
  <si>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</si>
  <si>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</si>
  <si>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</si>
  <si>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</si>
  <si>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</si>
  <si>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</si>
  <si>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</si>
  <si>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</si>
  <si>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</si>
  <si>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</si>
  <si>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</si>
  <si>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</si>
  <si>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</si>
  <si>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</si>
  <si>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</si>
  <si>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</si>
  <si>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</si>
  <si>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</si>
  <si>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</si>
  <si>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</si>
  <si>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</si>
  <si>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</si>
  <si>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</si>
  <si>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</si>
  <si>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</si>
  <si>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</si>
  <si>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</si>
  <si>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</si>
  <si>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</si>
  <si>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</si>
  <si>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</si>
  <si>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</si>
  <si>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</si>
  <si>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</si>
  <si>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</si>
  <si>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</si>
  <si>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</si>
  <si>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</si>
  <si>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</si>
  <si>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</si>
  <si>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</si>
  <si>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</si>
  <si>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</si>
  <si>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</si>
  <si>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</si>
  <si>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</si>
  <si>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</si>
  <si>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</si>
  <si>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</si>
  <si>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</si>
  <si>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</si>
  <si>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</si>
  <si>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</si>
  <si>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</si>
  <si>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</si>
  <si>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</si>
  <si>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</si>
  <si>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</si>
  <si>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</si>
  <si>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</si>
  <si>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</si>
  <si>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</si>
  <si>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</si>
  <si>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</si>
  <si>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</si>
  <si>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</si>
  <si>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</si>
  <si>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</si>
  <si>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</si>
  <si>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</si>
  <si>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</si>
  <si>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</si>
  <si>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</si>
  <si>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</si>
  <si>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</si>
  <si>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</si>
  <si>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</si>
  <si>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</si>
  <si>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</si>
  <si>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</si>
  <si>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</si>
  <si>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</si>
  <si>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</si>
  <si>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</si>
  <si>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</si>
  <si>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</si>
  <si>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</si>
  <si>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</si>
  <si>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</si>
  <si>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</si>
  <si>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</si>
  <si>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</si>
  <si>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</si>
  <si>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</si>
  <si>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</si>
  <si>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</si>
  <si>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</si>
  <si>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</si>
  <si>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</si>
  <si>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</si>
  <si>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</si>
  <si>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</si>
  <si>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</si>
  <si>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</si>
  <si>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</si>
  <si>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</si>
  <si>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</si>
  <si>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</si>
  <si>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</si>
  <si>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</si>
  <si>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</si>
  <si>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</si>
  <si>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</si>
  <si>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</si>
  <si>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</si>
  <si>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</si>
  <si>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</si>
  <si>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</si>
  <si>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</si>
  <si>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</si>
  <si>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</si>
  <si>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</si>
  <si>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</si>
  <si>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</si>
  <si>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</si>
  <si>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</si>
  <si>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</si>
  <si>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</si>
  <si>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</si>
  <si>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</si>
  <si>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</si>
  <si>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</si>
  <si>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</si>
  <si>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</si>
  <si>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</si>
  <si>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</si>
  <si>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</si>
  <si>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</si>
  <si>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</si>
  <si>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</si>
  <si>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</si>
  <si>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</si>
  <si>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</si>
  <si>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</si>
  <si>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</si>
  <si>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</si>
  <si>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</si>
  <si>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</si>
  <si>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</si>
  <si>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</si>
  <si>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</si>
  <si>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</si>
  <si>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</si>
  <si>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</si>
  <si>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</si>
  <si>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</si>
  <si>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</si>
  <si>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</si>
  <si>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</si>
  <si>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</si>
  <si>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</si>
  <si>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</si>
  <si>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</si>
  <si>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</si>
  <si>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</si>
  <si>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</si>
  <si>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</si>
  <si>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</si>
  <si>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</si>
  <si>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</si>
  <si>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</si>
  <si>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</si>
  <si>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</si>
  <si>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</si>
  <si>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</si>
  <si>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</si>
  <si>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</si>
  <si>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</si>
  <si>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</si>
  <si>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</si>
  <si>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</si>
  <si>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</si>
  <si>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</si>
  <si>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</si>
  <si>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</si>
  <si>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</si>
  <si>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</si>
  <si>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</si>
  <si>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</si>
  <si>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</si>
  <si>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</si>
  <si>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</si>
  <si>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</si>
  <si>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</si>
  <si>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</si>
  <si>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</si>
  <si>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</si>
  <si>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</si>
  <si>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</si>
  <si>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</si>
  <si>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</si>
  <si>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</si>
  <si>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</si>
  <si>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</si>
  <si>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</si>
  <si>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</si>
  <si>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</si>
  <si>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</si>
  <si>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</si>
  <si>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</si>
  <si>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</si>
  <si>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</si>
  <si>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</si>
  <si>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</si>
  <si>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</si>
  <si>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</si>
  <si>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</si>
  <si>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</si>
  <si>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</si>
  <si>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</si>
  <si>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</si>
  <si>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</si>
  <si>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</si>
  <si>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</si>
  <si>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</si>
  <si>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</si>
  <si>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</si>
  <si>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</si>
  <si>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</si>
  <si>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</si>
  <si>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</si>
  <si>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</si>
  <si>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</si>
  <si>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</si>
  <si>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</si>
  <si>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</si>
  <si>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</si>
  <si>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</si>
  <si>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</si>
  <si>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</si>
  <si>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</si>
  <si>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</si>
  <si>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</si>
  <si>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</si>
  <si>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</si>
  <si>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</si>
  <si>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</si>
  <si>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</si>
  <si>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</si>
  <si>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</si>
  <si>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</si>
  <si>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</si>
  <si>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</si>
  <si>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</si>
  <si>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</si>
  <si>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</si>
  <si>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</si>
  <si>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</si>
  <si>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</si>
  <si>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</si>
  <si>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</si>
  <si>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</si>
  <si>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</si>
  <si>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</si>
  <si>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</si>
  <si>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</si>
  <si>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</si>
  <si>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</si>
  <si>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</si>
  <si>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</si>
  <si>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</si>
  <si>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</si>
  <si>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</si>
  <si>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</si>
  <si>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</si>
  <si>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</si>
  <si>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</si>
  <si>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</si>
  <si>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</si>
  <si>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</si>
  <si>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</si>
  <si>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</si>
  <si>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</si>
  <si>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</si>
  <si>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</si>
  <si>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</si>
  <si>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</si>
  <si>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</si>
  <si>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</si>
  <si>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</si>
  <si>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</si>
  <si>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</si>
  <si>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</si>
  <si>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</si>
  <si>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</si>
  <si>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</si>
  <si>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</si>
  <si>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</si>
  <si>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</si>
  <si>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</si>
  <si>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</si>
  <si>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</si>
  <si>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</si>
  <si>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</si>
  <si>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</si>
  <si>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</si>
  <si>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</si>
  <si>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</si>
  <si>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</si>
  <si>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</si>
  <si>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</si>
  <si>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</si>
  <si>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</si>
  <si>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</si>
  <si>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</si>
  <si>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</si>
  <si>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</si>
  <si>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</si>
  <si>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</si>
  <si>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</si>
  <si>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</si>
  <si>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</si>
  <si>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</si>
  <si>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</si>
  <si>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</si>
  <si>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</si>
  <si>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</si>
  <si>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</si>
  <si>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</si>
  <si>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</si>
  <si>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</si>
  <si>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</si>
  <si>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</si>
  <si>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</si>
  <si>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</si>
  <si>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</si>
  <si>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</si>
  <si>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</si>
  <si>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</si>
  <si>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</si>
  <si>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</si>
  <si>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</si>
  <si>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</si>
  <si>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</si>
  <si>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</si>
  <si>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</si>
  <si>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</si>
  <si>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</si>
  <si>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</si>
  <si>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</si>
  <si>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</si>
  <si>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</si>
  <si>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</si>
  <si>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</si>
  <si>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</si>
  <si>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</si>
  <si>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</si>
  <si>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</si>
  <si>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</si>
  <si>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</si>
  <si>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</si>
  <si>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</si>
  <si>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</si>
  <si>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</si>
  <si>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</si>
  <si>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</si>
  <si>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</si>
  <si>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</si>
  <si>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</si>
  <si>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</si>
  <si>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</si>
  <si>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</si>
  <si>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</si>
  <si>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</si>
  <si>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</si>
  <si>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</si>
  <si>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</si>
  <si>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</si>
  <si>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</si>
  <si>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</si>
  <si>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</si>
  <si>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</si>
  <si>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</si>
  <si>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</si>
  <si>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</si>
  <si>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</si>
  <si>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</si>
  <si>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</si>
  <si>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</si>
  <si>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</si>
  <si>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</si>
  <si>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</si>
  <si>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</si>
  <si>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</si>
  <si>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</si>
  <si>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</si>
  <si>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</si>
  <si>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</si>
  <si>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</si>
  <si>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</si>
  <si>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</si>
  <si>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</si>
  <si>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</si>
  <si>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</si>
  <si>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</si>
  <si>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</si>
  <si>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</si>
  <si>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</si>
  <si>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</si>
  <si>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</si>
  <si>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</si>
  <si>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</si>
  <si>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</si>
  <si>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</si>
  <si>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</si>
  <si>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</si>
  <si>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</si>
  <si>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</si>
  <si>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</si>
  <si>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</si>
  <si>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</si>
  <si>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</si>
  <si>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</si>
  <si>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</si>
  <si>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</si>
  <si>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</si>
  <si>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</si>
  <si>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</si>
  <si>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</si>
  <si>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</si>
  <si>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</si>
  <si>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</si>
  <si>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</si>
  <si>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</si>
  <si>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</si>
  <si>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</si>
  <si>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</si>
  <si>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</si>
  <si>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</si>
  <si>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</si>
  <si>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</si>
  <si>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</si>
  <si>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</si>
  <si>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</si>
  <si>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</si>
  <si>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</si>
  <si>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</si>
  <si>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</si>
  <si>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</si>
  <si>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</si>
  <si>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</si>
  <si>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</si>
  <si>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</si>
  <si>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</si>
  <si>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</si>
  <si>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</si>
  <si>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</si>
  <si>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</si>
  <si>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</si>
  <si>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</si>
  <si>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</si>
  <si>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</si>
  <si>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</si>
  <si>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</si>
  <si>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</si>
  <si>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</si>
  <si>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</si>
  <si>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</si>
  <si>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</si>
  <si>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</si>
  <si>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</si>
  <si>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</si>
  <si>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</si>
  <si>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</si>
  <si>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</si>
  <si>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</si>
  <si>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</si>
  <si>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</si>
  <si>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</si>
  <si>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</si>
  <si>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</si>
  <si>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</si>
  <si>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</si>
  <si>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</si>
  <si>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</si>
  <si>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</si>
  <si>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</si>
  <si>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</si>
  <si>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</si>
  <si>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</si>
  <si>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</si>
  <si>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</si>
  <si>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</si>
  <si>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</si>
  <si>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</si>
  <si>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</si>
  <si>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</si>
  <si>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</si>
  <si>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</si>
  <si>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</si>
  <si>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</si>
  <si>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</si>
  <si>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</si>
  <si>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</si>
  <si>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</si>
  <si>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</si>
  <si>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</si>
  <si>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</si>
  <si>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</si>
  <si>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</si>
  <si>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</si>
  <si>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</si>
  <si>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</si>
  <si>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</si>
  <si>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</si>
  <si>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</si>
  <si>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</si>
  <si>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</si>
  <si>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</si>
  <si>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</si>
  <si>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</si>
  <si>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</si>
  <si>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</si>
  <si>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</si>
  <si>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</si>
  <si>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</si>
  <si>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</si>
  <si>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</si>
  <si>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</si>
  <si>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</si>
  <si>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</si>
  <si>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</si>
  <si>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</si>
  <si>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</si>
  <si>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</si>
  <si>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</si>
  <si>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</si>
  <si>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</si>
  <si>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</si>
  <si>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</si>
  <si>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</si>
  <si>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</si>
  <si>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</si>
  <si>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</si>
  <si>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</si>
  <si>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</si>
  <si>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</si>
  <si>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</si>
  <si>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</si>
  <si>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</si>
  <si>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</si>
  <si>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</si>
  <si>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</si>
  <si>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</si>
  <si>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</si>
  <si>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</si>
  <si>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</si>
  <si>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</si>
  <si>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</si>
  <si>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</si>
  <si>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</si>
  <si>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</si>
  <si>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</si>
  <si>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</si>
  <si>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</si>
  <si>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</si>
  <si>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</si>
  <si>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</si>
  <si>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</si>
  <si>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</si>
  <si>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</si>
  <si>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</si>
  <si>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</si>
  <si>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</si>
  <si>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</si>
  <si>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</si>
  <si>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</si>
  <si>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</si>
  <si>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</si>
  <si>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</si>
  <si>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</si>
  <si>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</si>
  <si>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</si>
  <si>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</si>
  <si>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</si>
  <si>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</si>
  <si>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</si>
  <si>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</si>
  <si>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</si>
  <si>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</si>
  <si>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</si>
  <si>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</si>
  <si>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</si>
  <si>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</si>
  <si>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</si>
  <si>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</si>
  <si>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</si>
  <si>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</si>
  <si>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</si>
  <si>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</si>
  <si>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</si>
  <si>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</si>
  <si>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</si>
  <si>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</si>
  <si>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</si>
  <si>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</si>
  <si>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</si>
  <si>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</si>
  <si>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</si>
  <si>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</si>
  <si>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</si>
  <si>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</si>
  <si>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</si>
  <si>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</si>
  <si>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</si>
  <si>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</si>
  <si>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</si>
  <si>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</si>
  <si>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</si>
  <si>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</si>
  <si>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</si>
  <si>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</si>
  <si>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</si>
  <si>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</si>
  <si>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</si>
  <si>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</si>
  <si>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</si>
  <si>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</si>
  <si>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</si>
  <si>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</si>
  <si>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</si>
  <si>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</si>
  <si>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</si>
  <si>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</si>
  <si>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</si>
  <si>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</si>
  <si>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</si>
  <si>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</si>
  <si>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</si>
  <si>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</si>
  <si>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</si>
  <si>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</si>
  <si>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</si>
  <si>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</si>
  <si>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</si>
  <si>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</si>
  <si>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</si>
  <si>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</si>
  <si>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</si>
  <si>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</si>
  <si>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</si>
  <si>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</si>
  <si>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</si>
  <si>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</si>
  <si>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</si>
  <si>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</si>
  <si>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</si>
  <si>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</si>
  <si>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</si>
  <si>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</si>
  <si>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</si>
  <si>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</si>
  <si>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</si>
  <si>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</si>
  <si>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</si>
  <si>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</si>
  <si>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</si>
  <si>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</si>
  <si>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</si>
  <si>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</si>
  <si>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</si>
  <si>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</si>
  <si>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</si>
  <si>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</si>
  <si>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</si>
  <si>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</si>
  <si>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</si>
  <si>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</si>
  <si>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</si>
  <si>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</si>
  <si>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</si>
  <si>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</si>
  <si>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</si>
  <si>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</si>
  <si>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</si>
  <si>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</si>
  <si>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</si>
  <si>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</si>
  <si>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</si>
  <si>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</si>
  <si>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</si>
  <si>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</si>
  <si>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</si>
  <si>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</si>
  <si>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</si>
  <si>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</si>
  <si>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</si>
  <si>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</si>
  <si>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</si>
  <si>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</si>
  <si>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</si>
  <si>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</si>
  <si>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</si>
  <si>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</si>
  <si>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</si>
  <si>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</si>
  <si>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</si>
  <si>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</si>
  <si>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</si>
  <si>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</si>
  <si>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</si>
  <si>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</si>
  <si>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</si>
  <si>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</si>
  <si>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</si>
  <si>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</si>
  <si>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</si>
  <si>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</si>
  <si>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</si>
  <si>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</si>
  <si>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</si>
  <si>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</si>
  <si>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</si>
  <si>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</si>
  <si>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</si>
  <si>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</si>
  <si>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</si>
  <si>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</si>
  <si>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</si>
  <si>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</si>
  <si>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</si>
  <si>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</si>
  <si>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</si>
  <si>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</si>
  <si>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</si>
  <si>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</si>
  <si>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</si>
  <si>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</si>
  <si>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</si>
  <si>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</si>
  <si>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</si>
  <si>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</si>
  <si>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</si>
  <si>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</si>
  <si>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</si>
  <si>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</si>
  <si>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</si>
  <si>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</si>
  <si>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</si>
  <si>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</si>
  <si>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</si>
  <si>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</si>
  <si>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</si>
  <si>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</si>
  <si>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</si>
  <si>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</si>
  <si>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</si>
  <si>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</si>
  <si>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</si>
  <si>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</si>
  <si>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</si>
  <si>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</si>
  <si>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</si>
  <si>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</si>
  <si>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</si>
  <si>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</si>
  <si>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</si>
  <si>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</si>
  <si>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</si>
  <si>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</si>
  <si>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</si>
  <si>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</si>
  <si>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</si>
  <si>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</si>
  <si>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</si>
  <si>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</si>
  <si>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</si>
  <si>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</si>
  <si>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</si>
  <si>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</si>
  <si>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</si>
  <si>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</si>
  <si>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</si>
  <si>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</si>
  <si>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</si>
  <si>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</si>
  <si>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</si>
  <si>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</si>
  <si>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</si>
  <si>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</si>
  <si>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</si>
  <si>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</si>
  <si>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</si>
  <si>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</si>
  <si>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</si>
  <si>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</si>
  <si>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</si>
  <si>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</si>
  <si>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</si>
  <si>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</si>
  <si>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</si>
  <si>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</si>
  <si>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</si>
  <si>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</si>
  <si>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</si>
  <si>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</si>
  <si>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</si>
  <si>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</si>
  <si>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</si>
  <si>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</si>
  <si>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</si>
  <si>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</si>
  <si>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</si>
  <si>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</si>
  <si>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</si>
  <si>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</si>
  <si>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</si>
  <si>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</si>
  <si>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</si>
  <si>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</si>
  <si>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</si>
  <si>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</si>
  <si>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</si>
  <si>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</si>
  <si>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</si>
  <si>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</si>
  <si>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</si>
  <si>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</si>
  <si>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</si>
  <si>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</si>
  <si>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</si>
  <si>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</si>
  <si>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</si>
  <si>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</si>
  <si>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</si>
  <si>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</si>
  <si>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</si>
  <si>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</si>
  <si>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</si>
  <si>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</si>
  <si>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</si>
  <si>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</si>
  <si>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</si>
  <si>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</si>
  <si>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</si>
  <si>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</si>
  <si>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</si>
  <si>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</si>
  <si>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</si>
  <si>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</si>
  <si>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</si>
  <si>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</si>
  <si>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</si>
  <si>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</si>
  <si>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</si>
  <si>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</si>
  <si>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</si>
  <si>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</si>
  <si>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</si>
  <si>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</si>
  <si>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</si>
  <si>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</si>
  <si>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</si>
  <si>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</si>
  <si>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</si>
  <si>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</si>
  <si>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</si>
  <si>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</si>
  <si>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</si>
  <si>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</si>
  <si>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</si>
  <si>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</si>
  <si>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</si>
  <si>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</si>
  <si>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</si>
  <si>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</si>
  <si>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</si>
  <si>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</si>
  <si>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</si>
  <si>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</si>
  <si>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</si>
  <si>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</si>
  <si>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</si>
  <si>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</si>
  <si>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</si>
  <si>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</si>
  <si>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</si>
  <si>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</si>
  <si>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</si>
  <si>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</si>
  <si>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</si>
  <si>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</si>
  <si>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</si>
  <si>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</si>
  <si>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</si>
  <si>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</si>
  <si>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</si>
  <si>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</si>
  <si>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</si>
  <si>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</si>
  <si>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</si>
  <si>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</si>
  <si>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</si>
  <si>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</si>
  <si>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</si>
  <si>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</si>
  <si>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</si>
  <si>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</si>
  <si>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</si>
  <si>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</si>
  <si>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</si>
  <si>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</si>
  <si>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</si>
  <si>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</si>
  <si>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</si>
  <si>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</si>
  <si>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</si>
  <si>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</si>
  <si>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</si>
  <si>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</si>
  <si>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</si>
  <si>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</si>
  <si>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</si>
  <si>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</si>
  <si>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</si>
  <si>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</si>
  <si>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</si>
  <si>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</si>
  <si>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</si>
  <si>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</si>
  <si>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</si>
  <si>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</si>
  <si>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</si>
  <si>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</si>
  <si>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</si>
  <si>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</si>
  <si>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</si>
  <si>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</si>
  <si>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</si>
  <si>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</si>
  <si>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</si>
  <si>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</si>
  <si>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</si>
  <si>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</si>
  <si>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</si>
  <si>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</si>
  <si>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</si>
  <si>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</si>
  <si>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</si>
  <si>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</si>
  <si>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</si>
  <si>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</si>
  <si>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</si>
  <si>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</si>
  <si>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</si>
  <si>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</si>
  <si>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</si>
  <si>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</si>
  <si>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</si>
  <si>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</si>
  <si>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</si>
  <si>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</si>
  <si>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</si>
  <si>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</si>
  <si>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</si>
  <si>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</si>
  <si>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</si>
  <si>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</si>
  <si>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</si>
  <si>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</si>
  <si>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</si>
  <si>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</si>
  <si>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</si>
  <si>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</si>
  <si>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</si>
  <si>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</si>
  <si>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</si>
  <si>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</si>
  <si>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</si>
  <si>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</si>
  <si>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</si>
  <si>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</si>
  <si>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</si>
  <si>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</si>
  <si>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</si>
  <si>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</si>
  <si>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</si>
  <si>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</si>
  <si>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</si>
  <si>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</si>
  <si>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</si>
  <si>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</si>
  <si>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</si>
  <si>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</si>
  <si>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</si>
  <si>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</si>
  <si>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</si>
  <si>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</si>
  <si>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</si>
  <si>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</si>
  <si>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</si>
  <si>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</si>
  <si>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</si>
  <si>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</si>
  <si>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</si>
  <si>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</si>
  <si>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</si>
  <si>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</si>
  <si>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</si>
  <si>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</si>
  <si>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</si>
  <si>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</si>
  <si>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</si>
  <si>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</si>
  <si>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</si>
  <si>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</si>
  <si>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</si>
  <si>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</si>
  <si>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</si>
  <si>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</si>
  <si>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</si>
  <si>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</si>
  <si>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</si>
  <si>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</si>
  <si>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</si>
  <si>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</si>
  <si>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</si>
  <si>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</si>
  <si>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</si>
  <si>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</si>
  <si>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</si>
  <si>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</si>
  <si>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</si>
  <si>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</si>
  <si>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</si>
  <si>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</si>
  <si>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</si>
  <si>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</si>
  <si>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</si>
  <si>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</si>
  <si>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</si>
  <si>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</si>
  <si>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</si>
  <si>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</si>
  <si>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</si>
  <si>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</si>
  <si>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</si>
  <si>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</si>
  <si>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</si>
  <si>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</si>
  <si>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</si>
  <si>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</si>
  <si>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</si>
  <si>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</si>
  <si>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</si>
  <si>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</si>
  <si>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</si>
  <si>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</si>
  <si>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</si>
  <si>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</si>
  <si>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</si>
  <si>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</si>
  <si>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</si>
  <si>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</si>
  <si>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</si>
  <si>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</si>
  <si>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</si>
  <si>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</si>
  <si>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</si>
  <si>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</si>
  <si>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</si>
  <si>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</si>
  <si>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</si>
  <si>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</si>
  <si>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</si>
  <si>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</si>
  <si>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</si>
  <si>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</si>
  <si>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</si>
  <si>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</si>
  <si>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</si>
  <si>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</si>
  <si>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</si>
  <si>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</si>
  <si>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</si>
  <si>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</si>
  <si>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</si>
  <si>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</si>
  <si>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</si>
  <si>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</si>
  <si>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</si>
  <si>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</si>
  <si>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</si>
  <si>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</si>
  <si>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</si>
  <si>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</si>
  <si>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</si>
  <si>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</si>
  <si>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</si>
  <si>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</si>
  <si>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</si>
  <si>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</si>
  <si>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</si>
  <si>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</si>
  <si>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</si>
  <si>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</si>
  <si>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</si>
  <si>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</si>
  <si>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</si>
  <si>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</si>
  <si>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</si>
  <si>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</si>
  <si>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</si>
  <si>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</si>
  <si>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</si>
  <si>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</si>
  <si>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</si>
  <si>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</si>
  <si>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</si>
  <si>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</si>
  <si>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</si>
  <si>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</si>
  <si>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</si>
  <si>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</si>
  <si>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</si>
  <si>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</si>
  <si>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</si>
  <si>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</si>
  <si>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</si>
  <si>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</si>
  <si>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</si>
  <si>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</si>
  <si>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</si>
  <si>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</si>
  <si>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</si>
  <si>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</si>
  <si>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</si>
  <si>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</si>
  <si>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</si>
  <si>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</si>
  <si>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</si>
  <si>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</si>
  <si>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</si>
  <si>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</si>
  <si>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</si>
  <si>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</si>
  <si>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</si>
  <si>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</si>
  <si>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</si>
  <si>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</si>
  <si>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</si>
  <si>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</si>
  <si>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</si>
  <si>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</si>
  <si>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</si>
  <si>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</si>
  <si>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</si>
  <si>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</si>
  <si>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</si>
  <si>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</si>
  <si>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</si>
  <si>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</si>
  <si>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</si>
  <si>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</si>
  <si>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</si>
  <si>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</si>
  <si>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</si>
  <si>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</si>
  <si>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</si>
  <si>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</si>
  <si>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</si>
  <si>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</si>
  <si>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</si>
  <si>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</si>
  <si>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</si>
  <si>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</si>
  <si>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</si>
  <si>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</si>
  <si>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</si>
  <si>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</si>
  <si>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</si>
  <si>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</si>
  <si>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</si>
  <si>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</si>
  <si>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</si>
  <si>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</si>
  <si>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</si>
  <si>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</si>
  <si>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</si>
  <si>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</si>
  <si>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</si>
  <si>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</si>
  <si>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</si>
  <si>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</si>
  <si>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</si>
  <si>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</si>
  <si>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</si>
  <si>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</si>
  <si>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</si>
  <si>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</si>
  <si>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</si>
  <si>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</si>
  <si>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</si>
  <si>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</si>
  <si>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</si>
  <si>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</si>
  <si>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</si>
  <si>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</si>
  <si>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</si>
  <si>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</si>
  <si>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</si>
  <si>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</si>
  <si>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</si>
  <si>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</si>
  <si>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</si>
  <si>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</si>
  <si>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</si>
  <si>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</si>
  <si>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</si>
  <si>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</si>
  <si>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</si>
  <si>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</si>
  <si>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</si>
  <si>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</si>
  <si>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</si>
  <si>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</si>
  <si>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</si>
  <si>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</si>
  <si>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</si>
  <si>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</si>
  <si>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</si>
  <si>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</si>
  <si>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</si>
  <si>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</si>
  <si>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</si>
  <si>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</si>
  <si>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</si>
  <si>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</si>
  <si>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</si>
  <si>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</si>
  <si>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</si>
  <si>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</si>
  <si>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</si>
  <si>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</si>
  <si>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</si>
  <si>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</si>
  <si>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</si>
  <si>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</si>
  <si>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</si>
  <si>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</si>
  <si>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</si>
  <si>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</si>
  <si>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</si>
  <si>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</si>
  <si>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</si>
  <si>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</si>
  <si>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</si>
  <si>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</si>
  <si>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</si>
  <si>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</si>
  <si>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</si>
  <si>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</si>
  <si>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</si>
  <si>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</si>
  <si>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</si>
  <si>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</si>
  <si>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</si>
  <si>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</si>
  <si>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</si>
  <si>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</si>
  <si>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</si>
  <si>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</si>
  <si>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</si>
  <si>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</si>
  <si>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</si>
  <si>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</si>
  <si>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</si>
  <si>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</si>
  <si>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</si>
  <si>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</si>
  <si>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</si>
  <si>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</si>
  <si>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</si>
  <si>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</si>
  <si>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</si>
  <si>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</si>
  <si>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</si>
  <si>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</si>
  <si>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</si>
  <si>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</si>
  <si>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</si>
  <si>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</si>
  <si>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</si>
  <si>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</si>
  <si>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</si>
  <si>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</si>
  <si>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</si>
  <si>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</si>
  <si>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</si>
  <si>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</si>
  <si>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</si>
  <si>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</si>
  <si>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</si>
  <si>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</si>
  <si>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</si>
  <si>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</si>
  <si>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</si>
  <si>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</si>
  <si>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</si>
  <si>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</si>
  <si>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</si>
  <si>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</si>
  <si>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</si>
  <si>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</si>
  <si>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</si>
  <si>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</si>
  <si>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</si>
  <si>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</si>
  <si>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</si>
  <si>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</si>
  <si>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</si>
  <si>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</si>
  <si>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</si>
  <si>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</si>
  <si>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</si>
  <si>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</si>
  <si>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</si>
  <si>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</si>
  <si>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</si>
  <si>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</si>
  <si>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</si>
  <si>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</si>
  <si>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</si>
  <si>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</si>
  <si>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</si>
  <si>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</si>
  <si>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</si>
  <si>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</si>
  <si>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</si>
  <si>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</si>
  <si>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</si>
  <si>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</si>
  <si>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</si>
  <si>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</si>
  <si>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</si>
  <si>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</si>
  <si>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</si>
  <si>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</si>
  <si>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</si>
  <si>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</si>
  <si>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</si>
  <si>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</si>
  <si>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</si>
  <si>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</si>
  <si>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</si>
  <si>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</si>
  <si>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</si>
  <si>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</si>
  <si>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</si>
  <si>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</si>
  <si>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</si>
  <si>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</si>
  <si>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</si>
  <si>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</si>
  <si>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</si>
  <si>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</si>
  <si>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</si>
  <si>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</si>
  <si>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</si>
  <si>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</si>
  <si>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</si>
  <si>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</si>
  <si>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</si>
  <si>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</si>
  <si>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</si>
  <si>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</si>
  <si>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</si>
  <si>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</si>
  <si>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</si>
  <si>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</si>
  <si>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</si>
  <si>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</si>
  <si>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</si>
  <si>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</si>
  <si>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</si>
  <si>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</si>
  <si>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</si>
  <si>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</si>
  <si>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</si>
  <si>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</si>
  <si>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</si>
  <si>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</si>
  <si>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</si>
  <si>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</si>
  <si>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</si>
  <si>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</si>
  <si>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</si>
  <si>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</si>
  <si>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</si>
  <si>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</si>
  <si>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</si>
  <si>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</si>
  <si>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</si>
  <si>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</si>
  <si>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</si>
  <si>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</si>
  <si>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</si>
  <si>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</si>
  <si>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</si>
  <si>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</si>
  <si>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</si>
  <si>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</si>
  <si>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</si>
  <si>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</si>
  <si>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</si>
  <si>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</si>
  <si>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</si>
  <si>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</si>
  <si>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</si>
  <si>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</si>
  <si>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</si>
  <si>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</si>
  <si>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</si>
  <si>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</si>
  <si>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</si>
  <si>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</si>
  <si>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</si>
  <si>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</si>
  <si>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</si>
  <si>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</si>
  <si>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</si>
  <si>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</si>
  <si>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</si>
  <si>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</si>
  <si>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</si>
  <si>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</si>
  <si>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</si>
  <si>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</si>
  <si>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</si>
  <si>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</si>
  <si>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</si>
  <si>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</si>
  <si>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</si>
  <si>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</si>
  <si>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</si>
  <si>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</si>
  <si>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</si>
  <si>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</si>
  <si>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</si>
  <si>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</si>
  <si>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</si>
  <si>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</si>
  <si>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</si>
  <si>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</si>
  <si>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</si>
  <si>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</si>
  <si>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</si>
  <si>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</si>
  <si>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</si>
  <si>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</si>
  <si>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</si>
  <si>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</si>
  <si>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</si>
  <si>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</si>
  <si>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</si>
  <si>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</si>
  <si>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</si>
  <si>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</si>
  <si>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</si>
  <si>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</si>
  <si>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</si>
  <si>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</si>
  <si>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</si>
  <si>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</si>
  <si>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</si>
  <si>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</si>
  <si>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</si>
  <si>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</si>
  <si>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</si>
  <si>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</si>
  <si>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</si>
  <si>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</si>
  <si>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</si>
  <si>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</si>
  <si>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</si>
  <si>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</si>
  <si>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</si>
  <si>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</si>
  <si>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</si>
  <si>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</si>
  <si>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</si>
  <si>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</si>
  <si>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</si>
  <si>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</si>
  <si>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</si>
  <si>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</si>
  <si>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</si>
  <si>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</si>
  <si>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</si>
  <si>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</si>
  <si>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</si>
  <si>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</si>
  <si>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</si>
  <si>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</si>
  <si>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</si>
  <si>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</si>
  <si>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</si>
  <si>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</si>
  <si>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</si>
  <si>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</si>
  <si>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</si>
  <si>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</si>
  <si>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</si>
  <si>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</si>
  <si>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</si>
  <si>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</si>
  <si>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</si>
  <si>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</si>
  <si>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</si>
  <si>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</si>
  <si>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</si>
  <si>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</si>
  <si>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</si>
  <si>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</si>
  <si>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</si>
  <si>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</si>
  <si>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</si>
  <si>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</si>
  <si>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</si>
  <si>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</si>
  <si>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</si>
  <si>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</si>
  <si>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</si>
  <si>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</si>
  <si>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</si>
  <si>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</si>
  <si>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</si>
  <si>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</si>
  <si>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</si>
  <si>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</si>
  <si>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</si>
  <si>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</si>
  <si>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</si>
  <si>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</si>
  <si>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</si>
  <si>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</si>
  <si>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</si>
  <si>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</si>
  <si>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</si>
  <si>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</si>
  <si>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</si>
  <si>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</si>
  <si>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</si>
  <si>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</si>
  <si>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</si>
  <si>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</si>
  <si>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</si>
  <si>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</si>
  <si>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</si>
  <si>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</si>
  <si>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</si>
  <si>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</si>
  <si>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</si>
  <si>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</si>
  <si>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</si>
  <si>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</si>
  <si>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</si>
  <si>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</si>
  <si>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</si>
  <si>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</si>
  <si>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</si>
  <si>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</si>
  <si>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</si>
  <si>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</si>
  <si>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</si>
  <si>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</si>
  <si>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</si>
  <si>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</si>
  <si>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</si>
  <si>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</si>
  <si>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</si>
  <si>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</si>
  <si>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</si>
  <si>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</si>
  <si>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</si>
  <si>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</si>
  <si>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</si>
  <si>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</si>
  <si>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</si>
  <si>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</si>
  <si>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</si>
  <si>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</si>
  <si>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</si>
  <si>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</si>
  <si>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</si>
  <si>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</si>
  <si>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</si>
  <si>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</si>
  <si>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</si>
  <si>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</si>
  <si>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</si>
  <si>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</si>
  <si>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</si>
  <si>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</si>
  <si>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</si>
  <si>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</si>
  <si>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</si>
  <si>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</si>
  <si>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</si>
  <si>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</si>
  <si>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</si>
  <si>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</si>
  <si>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</si>
  <si>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</si>
  <si>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</si>
  <si>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</si>
  <si>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</si>
  <si>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</si>
  <si>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</si>
  <si>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</si>
  <si>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</si>
  <si>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</si>
  <si>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</si>
  <si>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</si>
  <si>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</si>
  <si>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</si>
  <si>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</si>
  <si>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</si>
  <si>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</si>
  <si>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</si>
  <si>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</si>
  <si>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</si>
  <si>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</si>
  <si>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</si>
  <si>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</si>
  <si>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</si>
  <si>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</si>
  <si>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</si>
  <si>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</si>
  <si>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</si>
  <si>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</si>
  <si>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</si>
  <si>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</si>
  <si>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</si>
  <si>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</si>
  <si>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</si>
  <si>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</si>
  <si>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</si>
  <si>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</si>
  <si>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</si>
  <si>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</si>
  <si>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</si>
  <si>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</si>
  <si>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</si>
  <si>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</si>
  <si>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</si>
  <si>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</si>
  <si>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</si>
  <si>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</si>
  <si>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</si>
  <si>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</si>
  <si>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</si>
  <si>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</si>
  <si>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</si>
  <si>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</si>
  <si>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</si>
  <si>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</si>
  <si>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</si>
  <si>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</si>
  <si>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</si>
  <si>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</si>
  <si>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</si>
  <si>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</si>
  <si>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</si>
  <si>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</si>
  <si>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</si>
  <si>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</si>
  <si>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</si>
  <si>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</si>
  <si>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</si>
  <si>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</si>
  <si>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</si>
  <si>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</si>
  <si>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</si>
  <si>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</si>
  <si>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</si>
  <si>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</si>
  <si>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</si>
  <si>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</si>
  <si>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</si>
  <si>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</si>
  <si>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</si>
  <si>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</si>
  <si>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</si>
  <si>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</si>
  <si>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</si>
  <si>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</si>
  <si>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</si>
  <si>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</si>
  <si>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</si>
  <si>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</si>
  <si>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</si>
  <si>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</si>
  <si>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</si>
  <si>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</si>
  <si>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</si>
  <si>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</si>
  <si>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</si>
  <si>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</si>
  <si>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</si>
  <si>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</si>
  <si>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</si>
  <si>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</si>
  <si>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</si>
  <si>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</si>
  <si>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</si>
  <si>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</si>
  <si>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</si>
  <si>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</si>
  <si>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</si>
  <si>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</si>
  <si>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</si>
  <si>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</si>
  <si>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</si>
  <si>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</si>
  <si>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</si>
  <si>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</si>
  <si>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</si>
  <si>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</si>
  <si>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</si>
  <si>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</si>
  <si>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</si>
  <si>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</si>
  <si>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</si>
  <si>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</si>
  <si>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</si>
  <si>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</si>
  <si>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</si>
  <si>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</si>
  <si>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</si>
  <si>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</si>
  <si>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</si>
  <si>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</si>
  <si>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</si>
  <si>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</si>
  <si>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</si>
  <si>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</si>
  <si>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</si>
  <si>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</si>
  <si>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</si>
  <si>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</si>
  <si>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</si>
  <si>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</si>
  <si>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</si>
  <si>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</si>
  <si>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</si>
  <si>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</si>
  <si>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</si>
  <si>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</si>
  <si>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</si>
  <si>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</si>
  <si>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</si>
  <si>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</si>
  <si>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</si>
  <si>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</si>
  <si>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</si>
  <si>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</si>
  <si>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</si>
  <si>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</si>
  <si>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</si>
  <si>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</si>
  <si>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</si>
  <si>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</si>
  <si>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</si>
  <si>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</si>
  <si>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</si>
  <si>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</si>
  <si>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</si>
  <si>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</si>
  <si>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</si>
  <si>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</si>
  <si>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</si>
  <si>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</si>
  <si>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</si>
  <si>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</si>
  <si>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</si>
  <si>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</si>
  <si>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</si>
  <si>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</si>
  <si>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</si>
  <si>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</si>
  <si>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</si>
  <si>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</si>
  <si>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</si>
  <si>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</si>
  <si>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</si>
  <si>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</si>
  <si>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</si>
  <si>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</si>
  <si>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</si>
  <si>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</si>
  <si>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</si>
  <si>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</si>
  <si>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</si>
  <si>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</si>
  <si>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</si>
  <si>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</si>
  <si>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</si>
  <si>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</si>
  <si>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</si>
  <si>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</si>
  <si>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</si>
  <si>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</si>
  <si>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</si>
  <si>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</si>
  <si>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</si>
  <si>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</si>
  <si>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</si>
  <si>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</si>
  <si>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</si>
  <si>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</si>
  <si>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</si>
  <si>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</si>
  <si>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</si>
  <si>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</si>
  <si>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</si>
  <si>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</si>
  <si>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</si>
  <si>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</si>
  <si>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</si>
  <si>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</si>
  <si>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</si>
  <si>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</si>
  <si>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</si>
  <si>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</si>
  <si>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</si>
  <si>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</si>
  <si>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</si>
  <si>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</si>
  <si>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</si>
  <si>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</si>
  <si>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</si>
  <si>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</si>
  <si>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</si>
  <si>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</si>
  <si>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</si>
  <si>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</si>
  <si>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</si>
  <si>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</si>
  <si>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</si>
  <si>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</si>
  <si>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</si>
  <si>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</si>
  <si>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</si>
  <si>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</si>
  <si>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</si>
  <si>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</si>
  <si>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</si>
  <si>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</si>
  <si>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</si>
  <si>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</si>
  <si>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</si>
  <si>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</si>
  <si>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</si>
  <si>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</si>
  <si>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</si>
  <si>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</si>
  <si>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</si>
  <si>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</si>
  <si>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</si>
  <si>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</si>
  <si>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</si>
  <si>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</si>
  <si>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</si>
  <si>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</si>
  <si>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</si>
  <si>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</si>
  <si>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</si>
  <si>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</si>
  <si>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</si>
  <si>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</si>
  <si>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</si>
  <si>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</si>
  <si>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</si>
  <si>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</si>
  <si>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</si>
  <si>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</si>
  <si>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</si>
  <si>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</si>
  <si>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</si>
  <si>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</si>
  <si>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</si>
  <si>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</si>
  <si>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</si>
  <si>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</si>
  <si>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</si>
  <si>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</si>
  <si>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</si>
  <si>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</si>
  <si>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</si>
  <si>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</si>
  <si>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</si>
  <si>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</si>
  <si>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</si>
  <si>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</si>
  <si>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</si>
  <si>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</si>
  <si>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</si>
  <si>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</si>
  <si>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</si>
  <si>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</si>
  <si>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</si>
  <si>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</si>
  <si>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</si>
  <si>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</si>
  <si>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</si>
  <si>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</si>
  <si>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</si>
  <si>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</si>
  <si>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</si>
  <si>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</si>
  <si>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</si>
  <si>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</si>
  <si>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</si>
  <si>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</si>
  <si>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</si>
  <si>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</si>
  <si>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</si>
  <si>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</si>
  <si>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</si>
  <si>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</si>
  <si>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</si>
  <si>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</si>
  <si>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</si>
  <si>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</si>
  <si>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</si>
  <si>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</si>
  <si>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</si>
  <si>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</si>
  <si>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</si>
  <si>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</si>
  <si>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</si>
  <si>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</si>
  <si>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</si>
  <si>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</si>
  <si>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</si>
  <si>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</si>
  <si>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</si>
  <si>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</si>
  <si>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</si>
  <si>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</si>
  <si>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</si>
  <si>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</si>
  <si>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</si>
  <si>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</si>
  <si>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</si>
  <si>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</si>
  <si>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</si>
  <si>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</si>
  <si>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</si>
  <si>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</si>
  <si>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</si>
  <si>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</si>
  <si>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</si>
  <si>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</si>
  <si>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</si>
  <si>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</si>
  <si>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</si>
  <si>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</si>
  <si>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</si>
  <si>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</si>
  <si>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</si>
  <si>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</si>
  <si>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</si>
  <si>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</si>
  <si>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</si>
  <si>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</si>
  <si>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</si>
  <si>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</si>
  <si>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</si>
  <si>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</si>
  <si>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</si>
  <si>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</si>
  <si>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</si>
  <si>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</si>
  <si>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</si>
  <si>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</si>
  <si>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</si>
  <si>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</si>
  <si>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</si>
  <si>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</si>
  <si>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</si>
  <si>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</si>
  <si>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</si>
  <si>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</si>
  <si>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</si>
  <si>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</si>
  <si>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</si>
  <si>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</si>
  <si>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</si>
  <si>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</si>
  <si>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</si>
  <si>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</si>
  <si>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</si>
  <si>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</si>
  <si>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</si>
  <si>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</si>
  <si>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</si>
  <si>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</si>
  <si>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</si>
  <si>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</si>
  <si>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</si>
  <si>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</si>
  <si>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</si>
  <si>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</si>
  <si>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</si>
  <si>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</si>
  <si>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</si>
  <si>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</si>
  <si>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</si>
  <si>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</si>
  <si>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</si>
  <si>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</si>
  <si>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</si>
  <si>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</si>
  <si>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</si>
  <si>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</si>
  <si>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</si>
  <si>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</si>
  <si>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</si>
  <si>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</si>
  <si>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</si>
  <si>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</si>
  <si>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</si>
  <si>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</si>
  <si>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</si>
  <si>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</si>
  <si>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</si>
  <si>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</si>
  <si>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</si>
  <si>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</si>
  <si>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</si>
  <si>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</si>
  <si>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</si>
  <si>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</si>
  <si>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</si>
  <si>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</si>
  <si>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</si>
  <si>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</si>
  <si>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</si>
  <si>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</si>
  <si>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</si>
  <si>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</si>
  <si>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</si>
  <si>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</si>
  <si>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</si>
  <si>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</si>
  <si>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</si>
  <si>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</si>
  <si>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</si>
  <si>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</si>
  <si>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</si>
  <si>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</si>
  <si>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</si>
  <si>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</si>
  <si>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</si>
  <si>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</si>
  <si>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</si>
  <si>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</si>
  <si>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</si>
  <si>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</si>
  <si>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</si>
  <si>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</si>
  <si>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</si>
  <si>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</si>
  <si>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</si>
  <si>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</si>
  <si>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</si>
  <si>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</si>
  <si>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</si>
  <si>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</si>
  <si>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</si>
  <si>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</si>
  <si>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</si>
  <si>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</si>
  <si>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</si>
  <si>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</si>
  <si>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</si>
  <si>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</si>
  <si>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</si>
  <si>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</si>
  <si>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</si>
  <si>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</si>
  <si>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</si>
  <si>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</si>
  <si>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</si>
  <si>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</si>
  <si>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</si>
  <si>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</si>
  <si>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</si>
  <si>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</si>
  <si>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</si>
  <si>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</si>
  <si>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</si>
  <si>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</si>
  <si>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</si>
  <si>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</si>
  <si>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</si>
  <si>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</si>
  <si>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</si>
  <si>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</si>
  <si>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</si>
  <si>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</si>
  <si>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</si>
  <si>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</si>
  <si>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</si>
  <si>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</si>
  <si>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</si>
  <si>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</si>
  <si>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</si>
  <si>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</si>
  <si>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</si>
  <si>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</si>
  <si>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</si>
  <si>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</si>
  <si>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</si>
  <si>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</si>
  <si>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</si>
  <si>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</si>
  <si>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</si>
  <si>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</si>
  <si>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</si>
  <si>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</si>
  <si>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</si>
  <si>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</si>
  <si>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</si>
  <si>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</si>
  <si>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</si>
  <si>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</si>
  <si>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</si>
  <si>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</si>
  <si>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</si>
  <si>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</si>
  <si>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</si>
  <si>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</si>
  <si>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</si>
  <si>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</si>
  <si>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</si>
  <si>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</si>
  <si>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</si>
  <si>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</si>
  <si>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</si>
  <si>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</si>
  <si>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</si>
  <si>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</si>
  <si>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</si>
  <si>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</si>
  <si>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</si>
  <si>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</si>
  <si>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</si>
  <si>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</si>
  <si>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</si>
  <si>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</si>
  <si>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</si>
  <si>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</si>
  <si>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</si>
  <si>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</si>
  <si>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</si>
  <si>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</si>
  <si>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</si>
  <si>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</si>
  <si>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</si>
  <si>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</si>
  <si>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</si>
  <si>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</si>
  <si>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</si>
  <si>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</si>
  <si>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</si>
  <si>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</si>
  <si>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</si>
  <si>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</si>
  <si>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</si>
  <si>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</si>
  <si>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</si>
  <si>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</si>
  <si>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</si>
  <si>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</si>
  <si>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</si>
  <si>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</si>
  <si>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</si>
  <si>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</si>
  <si>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</si>
  <si>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</si>
  <si>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</si>
  <si>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</si>
  <si>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</si>
  <si>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</si>
  <si>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</si>
  <si>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</si>
  <si>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</si>
  <si>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</si>
  <si>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</si>
  <si>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</si>
  <si>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</si>
  <si>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</si>
  <si>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</si>
  <si>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</si>
  <si>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</si>
  <si>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</si>
  <si>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</si>
  <si>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</si>
  <si>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</si>
  <si>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</si>
  <si>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</si>
  <si>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</si>
  <si>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</si>
  <si>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</si>
  <si>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</si>
  <si>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</si>
  <si>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</si>
  <si>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</si>
  <si>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</si>
  <si>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</si>
  <si>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</si>
  <si>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</si>
  <si>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</si>
  <si>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</si>
  <si>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</si>
  <si>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</si>
  <si>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</si>
  <si>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</si>
  <si>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</si>
  <si>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</si>
  <si>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</si>
  <si>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</si>
  <si>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</si>
  <si>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</si>
  <si>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</si>
  <si>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</si>
  <si>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</si>
  <si>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</si>
  <si>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</si>
  <si>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</si>
  <si>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</si>
  <si>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</si>
  <si>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</si>
  <si>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</si>
  <si>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</si>
  <si>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</si>
  <si>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</si>
  <si>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</si>
  <si>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</si>
  <si>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</si>
  <si>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</si>
  <si>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</si>
  <si>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</si>
  <si>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</si>
  <si>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</si>
  <si>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</si>
  <si>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</si>
  <si>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</si>
  <si>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</si>
  <si>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</si>
  <si>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</si>
  <si>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</si>
  <si>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</si>
  <si>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</si>
  <si>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</si>
  <si>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</si>
  <si>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</si>
  <si>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</si>
  <si>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</si>
  <si>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</si>
  <si>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</si>
  <si>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</si>
  <si>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</si>
  <si>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</si>
  <si>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</si>
  <si>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</si>
  <si>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</si>
  <si>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</si>
  <si>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</si>
  <si>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</si>
  <si>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</si>
  <si>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</si>
  <si>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</si>
  <si>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</si>
  <si>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</si>
  <si>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</si>
  <si>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</si>
  <si>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</si>
  <si>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</si>
  <si>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</si>
  <si>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</si>
  <si>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</si>
  <si>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</si>
  <si>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</si>
  <si>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</si>
  <si>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</si>
  <si>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</si>
  <si>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</si>
  <si>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</si>
  <si>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</si>
  <si>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</si>
  <si>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</si>
  <si>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</si>
  <si>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</si>
  <si>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</si>
  <si>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</si>
  <si>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</si>
  <si>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</si>
  <si>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</si>
  <si>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</si>
  <si>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</si>
  <si>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</si>
  <si>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</si>
  <si>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</si>
  <si>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</si>
  <si>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</si>
  <si>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</si>
  <si>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</si>
  <si>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</si>
  <si>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</si>
  <si>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</si>
  <si>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</si>
  <si>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</si>
  <si>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</si>
  <si>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</si>
  <si>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</si>
  <si>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</si>
  <si>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</si>
  <si>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</si>
  <si>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</si>
  <si>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</si>
  <si>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</si>
  <si>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</si>
  <si>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</si>
  <si>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</si>
  <si>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</si>
  <si>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</si>
  <si>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</si>
  <si>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</si>
  <si>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</si>
  <si>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</si>
  <si>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</si>
  <si>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</si>
  <si>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</si>
  <si>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</si>
  <si>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</si>
  <si>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</si>
  <si>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</si>
  <si>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</si>
  <si>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</si>
  <si>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</si>
  <si>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</si>
  <si>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</si>
  <si>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</si>
  <si>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</si>
  <si>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</si>
  <si>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</si>
  <si>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</si>
  <si>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</si>
  <si>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</si>
  <si>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</si>
  <si>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</si>
  <si>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</si>
  <si>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</si>
  <si>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</si>
  <si>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</si>
  <si>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</si>
  <si>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</si>
  <si>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</si>
  <si>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</si>
  <si>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</si>
  <si>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</si>
  <si>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</si>
  <si>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</si>
  <si>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</si>
  <si>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</si>
  <si>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</si>
  <si>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</si>
  <si>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</si>
  <si>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</si>
  <si>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</si>
  <si>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</si>
  <si>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</si>
  <si>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</si>
  <si>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</si>
  <si>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</si>
  <si>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</si>
  <si>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</si>
  <si>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</si>
  <si>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</si>
  <si>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</si>
  <si>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</si>
  <si>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</si>
  <si>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</si>
  <si>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</si>
  <si>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</si>
  <si>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</si>
  <si>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</si>
  <si>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</si>
  <si>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</si>
  <si>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</si>
  <si>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</si>
  <si>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</si>
  <si>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</si>
  <si>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</si>
  <si>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</si>
  <si>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</si>
  <si>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</si>
  <si>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</si>
  <si>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</si>
  <si>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</si>
  <si>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</si>
  <si>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</si>
  <si>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</si>
  <si>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</si>
  <si>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</si>
  <si>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</si>
  <si>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</si>
  <si>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</si>
  <si>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</si>
  <si>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</si>
  <si>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</si>
  <si>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</si>
  <si>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</si>
  <si>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</si>
  <si>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</si>
  <si>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</si>
  <si>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</si>
  <si>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</si>
  <si>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</si>
  <si>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</si>
  <si>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</si>
  <si>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</si>
  <si>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</si>
  <si>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</si>
  <si>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</si>
  <si>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</si>
  <si>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</si>
  <si>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</si>
  <si>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</si>
  <si>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</si>
  <si>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</si>
  <si>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</si>
  <si>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</si>
  <si>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</si>
  <si>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</si>
  <si>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</si>
  <si>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</si>
  <si>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</si>
  <si>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</si>
  <si>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</si>
  <si>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</si>
  <si>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</si>
  <si>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</si>
  <si>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</si>
  <si>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</si>
  <si>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</si>
  <si>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</si>
  <si>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</si>
  <si>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</si>
  <si>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</si>
  <si>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</si>
  <si>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</si>
  <si>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</si>
  <si>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</si>
  <si>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</si>
  <si>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</si>
  <si>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</si>
  <si>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</si>
  <si>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</si>
  <si>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</si>
  <si>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</si>
  <si>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</si>
  <si>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</si>
  <si>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</si>
  <si>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</si>
  <si>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</si>
  <si>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</si>
  <si>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</si>
  <si>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</si>
  <si>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</si>
  <si>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</si>
  <si>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</si>
  <si>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</si>
  <si>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</si>
  <si>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</si>
  <si>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</si>
  <si>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</si>
  <si>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</si>
  <si>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</si>
  <si>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</si>
  <si>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</si>
  <si>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</si>
  <si>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</si>
  <si>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</si>
  <si>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</si>
  <si>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</si>
  <si>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</si>
  <si>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</si>
  <si>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</si>
  <si>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</si>
  <si>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</si>
  <si>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</si>
  <si>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</si>
  <si>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</si>
  <si>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</si>
  <si>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</si>
  <si>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</si>
  <si>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</si>
  <si>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</si>
  <si>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</si>
  <si>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</si>
  <si>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</si>
  <si>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</si>
  <si>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</si>
  <si>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</si>
  <si>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</si>
  <si>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</si>
  <si>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</si>
  <si>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</si>
  <si>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</si>
  <si>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</si>
  <si>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</si>
  <si>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</si>
  <si>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</si>
  <si>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</si>
  <si>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</si>
  <si>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</si>
  <si>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</si>
  <si>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</si>
  <si>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</si>
  <si>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</si>
  <si>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</si>
  <si>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</si>
  <si>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</si>
  <si>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</si>
  <si>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</si>
  <si>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</si>
  <si>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</si>
  <si>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</si>
  <si>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</si>
  <si>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</si>
  <si>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</si>
  <si>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</si>
  <si>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</si>
  <si>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</si>
  <si>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</si>
  <si>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</si>
  <si>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</si>
  <si>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</si>
  <si>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</si>
  <si>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</si>
  <si>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</si>
  <si>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</si>
  <si>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</si>
  <si>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</si>
  <si>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</si>
  <si>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</si>
  <si>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</si>
  <si>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</si>
  <si>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</si>
  <si>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</si>
  <si>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</si>
  <si>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</si>
  <si>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</si>
  <si>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</si>
  <si>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</si>
  <si>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</si>
  <si>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</si>
  <si>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</si>
  <si>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</si>
  <si>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</si>
  <si>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</si>
  <si>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</si>
  <si>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</si>
  <si>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</si>
  <si>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</si>
  <si>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</si>
  <si>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</si>
  <si>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</si>
  <si>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</si>
  <si>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</si>
  <si>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</si>
  <si>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</si>
  <si>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</si>
  <si>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</si>
  <si>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</si>
  <si>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</si>
  <si>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</si>
  <si>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</si>
  <si>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</si>
  <si>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</si>
  <si>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</si>
  <si>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</si>
  <si>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</si>
  <si>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</si>
  <si>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</si>
  <si>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</si>
  <si>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</si>
  <si>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</si>
  <si>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</si>
  <si>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</si>
  <si>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</si>
  <si>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</si>
  <si>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</si>
  <si>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</si>
  <si>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</si>
  <si>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</si>
  <si>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</si>
  <si>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</si>
  <si>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</si>
  <si>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</si>
  <si>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</si>
  <si>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</si>
  <si>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</si>
  <si>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</si>
  <si>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</si>
  <si>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</si>
  <si>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</si>
  <si>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</si>
  <si>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</si>
  <si>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</si>
  <si>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</si>
  <si>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</si>
  <si>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</si>
  <si>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</si>
  <si>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</si>
  <si>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</si>
  <si>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</si>
  <si>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</si>
  <si>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</si>
  <si>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</si>
  <si>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</si>
  <si>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</si>
  <si>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</si>
  <si>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</si>
  <si>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</si>
  <si>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</si>
  <si>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</si>
  <si>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</si>
  <si>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</si>
  <si>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</si>
  <si>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</si>
  <si>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</si>
  <si>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</si>
  <si>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</si>
  <si>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</si>
  <si>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</si>
  <si>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</si>
  <si>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</si>
  <si>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</si>
  <si>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</si>
  <si>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</si>
  <si>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</si>
  <si>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</si>
  <si>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</si>
  <si>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</si>
  <si>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</si>
  <si>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</si>
  <si>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</si>
  <si>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</si>
  <si>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</si>
  <si>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</si>
  <si>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</si>
  <si>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</si>
  <si>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</si>
  <si>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</si>
  <si>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</si>
  <si>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</si>
  <si>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</si>
  <si>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</si>
  <si>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</si>
  <si>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</si>
  <si>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</si>
  <si>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</si>
  <si>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</si>
  <si>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</si>
  <si>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</si>
  <si>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</si>
  <si>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</si>
  <si>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</si>
  <si>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</si>
  <si>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</si>
  <si>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</si>
  <si>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</si>
  <si>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</si>
  <si>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</si>
  <si>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</si>
  <si>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</si>
  <si>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</si>
  <si>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</si>
  <si>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</si>
  <si>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</si>
  <si>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</si>
  <si>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</si>
  <si>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</si>
  <si>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</si>
  <si>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</si>
  <si>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</si>
  <si>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</si>
  <si>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</si>
  <si>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</si>
  <si>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</si>
  <si>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</si>
  <si>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</si>
  <si>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</si>
  <si>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</si>
  <si>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</si>
  <si>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</si>
  <si>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</si>
  <si>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</si>
  <si>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</si>
  <si>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</si>
  <si>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</si>
  <si>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</si>
  <si>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</si>
  <si>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</si>
  <si>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</si>
  <si>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</si>
  <si>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</si>
  <si>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</si>
  <si>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</si>
  <si>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</si>
  <si>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</si>
  <si>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</si>
  <si>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</si>
  <si>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</si>
  <si>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</si>
  <si>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</si>
  <si>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</si>
  <si>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</si>
  <si>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</si>
  <si>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</si>
  <si>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</si>
  <si>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</si>
  <si>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</si>
  <si>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</si>
  <si>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</si>
  <si>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</si>
  <si>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</si>
  <si>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</si>
  <si>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</si>
  <si>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</si>
  <si>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</si>
  <si>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</si>
  <si>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</si>
  <si>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</si>
  <si>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</si>
  <si>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</si>
  <si>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</si>
  <si>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</si>
  <si>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</si>
  <si>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</si>
  <si>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</si>
  <si>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</si>
  <si>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</si>
  <si>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</si>
  <si>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</si>
  <si>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</si>
  <si>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</si>
  <si>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</si>
  <si>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</si>
  <si>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</si>
  <si>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</si>
  <si>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</si>
  <si>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</si>
  <si>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</si>
  <si>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</si>
  <si>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</si>
  <si>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</si>
  <si>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</si>
  <si>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</si>
  <si>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</si>
  <si>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</si>
  <si>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</si>
  <si>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</si>
  <si>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</si>
  <si>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</si>
  <si>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</si>
  <si>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</si>
  <si>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</si>
  <si>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</si>
  <si>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</si>
  <si>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</si>
  <si>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</si>
  <si>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</si>
  <si>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</si>
  <si>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</si>
  <si>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</si>
  <si>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</si>
  <si>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</si>
  <si>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</si>
  <si>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</si>
  <si>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</si>
  <si>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</si>
  <si>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</si>
  <si>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</si>
  <si>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</si>
  <si>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</si>
  <si>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</si>
  <si>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</si>
  <si>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</si>
  <si>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</si>
  <si>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</si>
  <si>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</si>
  <si>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</si>
  <si>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</si>
  <si>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</si>
  <si>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</si>
  <si>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</si>
  <si>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</si>
  <si>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</si>
  <si>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</si>
  <si>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</si>
  <si>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</si>
  <si>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</si>
  <si>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</si>
  <si>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</si>
  <si>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</si>
  <si>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</si>
  <si>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</si>
  <si>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</si>
  <si>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</si>
  <si>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</si>
  <si>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</si>
  <si>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</si>
  <si>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</si>
  <si>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</si>
  <si>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</si>
  <si>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</si>
  <si>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</si>
  <si>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</si>
  <si>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</si>
  <si>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</si>
  <si>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</si>
  <si>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</si>
  <si>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</si>
  <si>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</si>
  <si>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</si>
  <si>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</si>
  <si>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</si>
  <si>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</si>
  <si>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</si>
  <si>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</si>
  <si>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</si>
  <si>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</si>
  <si>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</si>
  <si>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</si>
  <si>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</si>
  <si>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</si>
  <si>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</si>
  <si>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</si>
  <si>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</si>
  <si>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</si>
  <si>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</si>
  <si>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</si>
  <si>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</si>
  <si>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</si>
  <si>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</si>
  <si>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</si>
  <si>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</si>
  <si>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</si>
  <si>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</si>
  <si>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</si>
  <si>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</si>
  <si>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</si>
  <si>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</si>
  <si>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</si>
  <si>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</si>
  <si>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</si>
  <si>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</si>
  <si>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</si>
  <si>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</si>
  <si>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</si>
  <si>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</si>
  <si>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</si>
  <si>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</si>
  <si>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</si>
  <si>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</si>
  <si>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</si>
  <si>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</si>
  <si>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</si>
  <si>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</si>
  <si>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</si>
  <si>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</si>
  <si>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</si>
  <si>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</si>
  <si>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</si>
  <si>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</si>
  <si>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</si>
  <si>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</si>
  <si>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</si>
  <si>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</si>
  <si>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</si>
  <si>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</si>
  <si>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</si>
  <si>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</si>
  <si>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</si>
  <si>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</si>
  <si>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</si>
  <si>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</si>
  <si>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</si>
  <si>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</si>
  <si>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</si>
  <si>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</si>
  <si>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</si>
  <si>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</si>
  <si>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</si>
  <si>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</si>
  <si>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</si>
  <si>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</si>
  <si>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</si>
  <si>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</si>
  <si>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</si>
  <si>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</si>
  <si>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</si>
  <si>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</si>
  <si>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</si>
  <si>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</si>
  <si>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</si>
  <si>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</si>
  <si>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</si>
  <si>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</si>
  <si>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</si>
  <si>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</si>
  <si>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</si>
  <si>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</si>
  <si>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</si>
  <si>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</si>
  <si>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</si>
  <si>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</si>
  <si>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</si>
  <si>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</si>
  <si>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</si>
  <si>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</si>
  <si>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</si>
  <si>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</si>
  <si>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</si>
  <si>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</si>
  <si>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</si>
  <si>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</si>
  <si>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</si>
  <si>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</si>
  <si>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</si>
  <si>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</si>
  <si>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</si>
  <si>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</si>
  <si>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</si>
  <si>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</si>
  <si>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</si>
  <si>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</si>
  <si>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</si>
  <si>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</si>
  <si>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</si>
  <si>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</si>
  <si>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</si>
  <si>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</si>
  <si>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</si>
  <si>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</si>
  <si>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</si>
  <si>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</si>
  <si>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</si>
  <si>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</si>
  <si>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</si>
  <si>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</si>
  <si>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</si>
  <si>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</si>
  <si>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</si>
  <si>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</si>
  <si>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</si>
  <si>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</si>
  <si>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</si>
  <si>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</si>
  <si>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</si>
  <si>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</si>
  <si>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</si>
  <si>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</si>
  <si>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</si>
  <si>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</si>
  <si>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</si>
  <si>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</si>
  <si>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</si>
  <si>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</si>
  <si>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</si>
  <si>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</si>
  <si>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</si>
  <si>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</si>
  <si>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</si>
  <si>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</si>
  <si>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</si>
  <si>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</si>
  <si>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</si>
  <si>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</si>
  <si>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</si>
  <si>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</si>
  <si>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</si>
  <si>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</si>
  <si>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</si>
  <si>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</si>
  <si>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</si>
  <si>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</si>
  <si>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</si>
  <si>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</si>
  <si>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</si>
  <si>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</si>
  <si>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</si>
  <si>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</si>
  <si>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</si>
  <si>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</si>
  <si>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</si>
  <si>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</si>
  <si>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</si>
  <si>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</si>
  <si>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</si>
  <si>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</si>
  <si>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</si>
  <si>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</si>
  <si>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</si>
  <si>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</si>
  <si>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</si>
  <si>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</si>
  <si>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</si>
  <si>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</si>
  <si>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</si>
  <si>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</si>
  <si>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</si>
  <si>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</si>
  <si>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</si>
  <si>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</si>
  <si>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</si>
  <si>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</si>
  <si>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</si>
  <si>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</si>
  <si>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</si>
  <si>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</si>
  <si>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</si>
  <si>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</si>
  <si>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</si>
  <si>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</si>
  <si>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</si>
  <si>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</si>
  <si>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</si>
  <si>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</si>
  <si>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</si>
  <si>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</si>
  <si>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</si>
  <si>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</si>
  <si>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</si>
  <si>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</si>
  <si>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</si>
  <si>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</si>
  <si>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</si>
  <si>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</si>
  <si>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</si>
  <si>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</si>
  <si>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</si>
  <si>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</si>
  <si>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</si>
  <si>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</si>
  <si>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</si>
  <si>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</si>
  <si>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</si>
  <si>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</si>
  <si>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</si>
  <si>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</si>
  <si>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</si>
  <si>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</si>
  <si>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</si>
  <si>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</si>
  <si>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</si>
  <si>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</si>
  <si>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</si>
  <si>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</si>
  <si>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</si>
  <si>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</si>
  <si>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</si>
  <si>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</si>
  <si>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</si>
  <si>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</si>
  <si>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</si>
  <si>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</si>
  <si>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</si>
  <si>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</si>
  <si>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</si>
  <si>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</si>
  <si>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</si>
  <si>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</si>
  <si>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</si>
  <si>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</si>
  <si>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</si>
  <si>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</si>
  <si>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</si>
  <si>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</si>
  <si>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</si>
  <si>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</si>
  <si>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</si>
  <si>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</si>
  <si>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</si>
  <si>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</si>
  <si>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</si>
  <si>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</si>
  <si>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</si>
  <si>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</si>
  <si>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</si>
  <si>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</si>
  <si>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</si>
  <si>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</si>
  <si>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</si>
  <si>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</si>
  <si>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</si>
  <si>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</si>
  <si>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</si>
  <si>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</si>
  <si>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</si>
  <si>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</si>
  <si>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</si>
  <si>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</si>
  <si>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</si>
  <si>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</si>
  <si>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</si>
  <si>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</si>
  <si>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</si>
  <si>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</si>
  <si>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</si>
  <si>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</si>
  <si>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</si>
  <si>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</si>
  <si>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</si>
  <si>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</si>
  <si>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</si>
  <si>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</si>
  <si>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</si>
  <si>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</si>
  <si>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</si>
  <si>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</si>
  <si>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</si>
  <si>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</si>
  <si>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</si>
  <si>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</si>
  <si>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</si>
  <si>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</si>
  <si>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</si>
  <si>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</si>
  <si>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</si>
  <si>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</si>
  <si>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</si>
  <si>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</si>
  <si>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</si>
  <si>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</si>
  <si>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</si>
  <si>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</si>
  <si>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</si>
  <si>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</si>
  <si>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</si>
  <si>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</si>
  <si>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</si>
  <si>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</si>
  <si>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</si>
  <si>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</si>
  <si>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</si>
  <si>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</si>
  <si>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</si>
  <si>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</si>
  <si>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</si>
  <si>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</si>
  <si>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</si>
  <si>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</si>
  <si>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</si>
  <si>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</si>
  <si>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</si>
  <si>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</si>
  <si>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</si>
  <si>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</si>
  <si>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</si>
  <si>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</si>
  <si>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</si>
  <si>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</si>
  <si>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</si>
  <si>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</si>
  <si>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</si>
  <si>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</si>
  <si>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</si>
  <si>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</si>
  <si>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</si>
  <si>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</si>
  <si>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</si>
  <si>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</si>
  <si>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</si>
  <si>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</si>
  <si>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</si>
  <si>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</si>
  <si>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</si>
  <si>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</si>
  <si>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</si>
  <si>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</si>
  <si>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</si>
  <si>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</si>
  <si>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</si>
  <si>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</si>
  <si>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</si>
  <si>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</si>
  <si>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</si>
  <si>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</si>
  <si>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</si>
  <si>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</si>
  <si>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</si>
  <si>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</si>
  <si>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</si>
  <si>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</si>
  <si>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</si>
  <si>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</si>
  <si>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</si>
  <si>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</si>
  <si>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</si>
  <si>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</si>
  <si>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</si>
  <si>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</si>
  <si>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</si>
  <si>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</si>
  <si>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</si>
  <si>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</si>
  <si>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</si>
  <si>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</si>
  <si>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</si>
  <si>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</si>
  <si>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</si>
  <si>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</si>
  <si>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</si>
  <si>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</si>
  <si>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</si>
  <si>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</si>
  <si>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</si>
  <si>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</si>
  <si>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</si>
  <si>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</si>
  <si>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</si>
  <si>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</si>
  <si>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</si>
  <si>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</si>
  <si>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</si>
  <si>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</si>
  <si>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</si>
  <si>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</si>
  <si>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</si>
  <si>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</si>
  <si>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</si>
  <si>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</si>
  <si>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</si>
  <si>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</si>
  <si>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</si>
  <si>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</si>
  <si>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</si>
  <si>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</si>
  <si>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</si>
  <si>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</si>
  <si>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</si>
  <si>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</si>
  <si>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</si>
  <si>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</si>
  <si>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</si>
  <si>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</si>
  <si>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</si>
  <si>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</si>
  <si>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</si>
  <si>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</si>
  <si>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</si>
  <si>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</si>
  <si>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</si>
  <si>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</si>
  <si>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</si>
  <si>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</si>
  <si>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</si>
  <si>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</si>
  <si>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</si>
  <si>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</si>
  <si>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</si>
  <si>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</si>
  <si>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</si>
  <si>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</si>
  <si>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</si>
  <si>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</si>
  <si>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</si>
  <si>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</si>
  <si>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</si>
  <si>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</si>
  <si>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</si>
  <si>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</si>
  <si>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</si>
  <si>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</si>
  <si>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</si>
  <si>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</si>
  <si>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</si>
  <si>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</si>
  <si>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</si>
  <si>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</si>
  <si>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</si>
  <si>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</si>
  <si>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</si>
  <si>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</si>
  <si>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</si>
  <si>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</si>
  <si>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</si>
  <si>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</si>
  <si>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</si>
  <si>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</si>
  <si>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</si>
  <si>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</si>
  <si>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</si>
  <si>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</si>
  <si>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</si>
  <si>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</si>
  <si>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</si>
  <si>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</si>
  <si>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</si>
  <si>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</si>
  <si>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</si>
  <si>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</si>
  <si>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</si>
  <si>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</si>
  <si>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</si>
  <si>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</si>
  <si>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</si>
  <si>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</si>
  <si>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</si>
  <si>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</si>
  <si>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</si>
  <si>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</si>
  <si>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</si>
  <si>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</si>
  <si>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</si>
  <si>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</si>
  <si>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</si>
  <si>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</si>
  <si>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</si>
  <si>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</si>
  <si>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</si>
  <si>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</si>
  <si>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</si>
  <si>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</si>
  <si>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</si>
  <si>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</si>
  <si>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</si>
  <si>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</si>
  <si>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</si>
  <si>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</si>
  <si>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</si>
  <si>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</si>
  <si>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</si>
  <si>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</si>
  <si>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</si>
  <si>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</si>
  <si>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</si>
  <si>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</si>
  <si>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</si>
  <si>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</si>
  <si>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</si>
  <si>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</si>
  <si>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</si>
  <si>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</si>
  <si>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</si>
  <si>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</si>
  <si>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</si>
  <si>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</si>
  <si>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</si>
  <si>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</si>
  <si>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</si>
  <si>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</si>
  <si>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</si>
  <si>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</si>
  <si>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</si>
  <si>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</si>
  <si>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</si>
  <si>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</si>
  <si>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</si>
  <si>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</si>
  <si>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</si>
  <si>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</si>
  <si>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</si>
  <si>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</si>
  <si>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</si>
  <si>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</si>
  <si>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</si>
  <si>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</si>
  <si>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</si>
  <si>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</si>
  <si>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</si>
  <si>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</si>
  <si>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</si>
  <si>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</si>
  <si>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</si>
  <si>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</si>
  <si>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</si>
  <si>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</si>
  <si>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</si>
  <si>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</si>
  <si>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</si>
  <si>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</si>
  <si>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</si>
  <si>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</si>
  <si>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</si>
  <si>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</si>
  <si>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</si>
  <si>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</si>
  <si>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</si>
  <si>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</si>
  <si>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</si>
  <si>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</si>
  <si>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</si>
  <si>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</si>
  <si>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</si>
  <si>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</si>
  <si>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</si>
  <si>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</si>
  <si>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</si>
  <si>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</si>
  <si>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</si>
  <si>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</si>
  <si>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</si>
  <si>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</si>
  <si>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</si>
  <si>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</si>
  <si>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</si>
  <si>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</si>
  <si>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</si>
  <si>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</si>
  <si>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</si>
  <si>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</si>
  <si>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</si>
  <si>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</si>
  <si>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</si>
  <si>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</si>
  <si>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</si>
  <si>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</si>
  <si>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</si>
  <si>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</si>
  <si>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</si>
  <si>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</si>
  <si>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</si>
  <si>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</si>
  <si>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</si>
  <si>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</si>
  <si>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</si>
  <si>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</si>
  <si>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</si>
  <si>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</si>
  <si>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</si>
  <si>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</si>
  <si>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</si>
  <si>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</si>
  <si>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</si>
  <si>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</si>
  <si>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</si>
  <si>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</si>
  <si>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</si>
  <si>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</si>
  <si>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</si>
  <si>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</si>
  <si>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</si>
  <si>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</si>
  <si>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</si>
  <si>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</si>
  <si>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</si>
  <si>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</si>
  <si>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</si>
  <si>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</si>
  <si>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</si>
  <si>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</si>
  <si>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</si>
  <si>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</si>
  <si>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</si>
  <si>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</si>
  <si>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</si>
  <si>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</si>
  <si>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</si>
  <si>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</si>
  <si>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</si>
  <si>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</si>
  <si>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</si>
  <si>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</si>
  <si>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</si>
  <si>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</si>
  <si>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</si>
  <si>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</si>
  <si>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</si>
  <si>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</si>
  <si>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</si>
  <si>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</si>
  <si>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</si>
  <si>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</si>
  <si>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</si>
  <si>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</si>
  <si>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</si>
  <si>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</si>
  <si>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</si>
  <si>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</si>
  <si>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</si>
  <si>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</si>
  <si>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</si>
  <si>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</si>
  <si>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</si>
  <si>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</si>
  <si>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</si>
  <si>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</si>
  <si>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</si>
  <si>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</si>
  <si>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</si>
  <si>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</si>
  <si>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</si>
  <si>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</si>
  <si>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</si>
  <si>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</si>
  <si>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</si>
  <si>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</si>
  <si>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</si>
  <si>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</si>
  <si>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</si>
  <si>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</si>
  <si>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</si>
  <si>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</si>
  <si>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</si>
  <si>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</si>
  <si>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</si>
  <si>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</si>
  <si>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</si>
  <si>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</si>
  <si>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</si>
  <si>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</si>
  <si>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</si>
  <si>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</si>
  <si>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</si>
  <si>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</si>
  <si>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</si>
  <si>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</si>
  <si>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</si>
  <si>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</si>
  <si>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</si>
  <si>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</si>
  <si>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</si>
  <si>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</si>
  <si>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</si>
  <si>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</si>
  <si>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</si>
  <si>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</si>
  <si>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</si>
  <si>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</si>
  <si>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</si>
  <si>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</si>
  <si>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</si>
  <si>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</si>
  <si>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</si>
  <si>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</si>
  <si>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</si>
  <si>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</si>
  <si>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</si>
  <si>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</si>
  <si>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</si>
  <si>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</si>
  <si>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</si>
  <si>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</si>
  <si>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</si>
  <si>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</si>
  <si>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</si>
  <si>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</si>
  <si>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</si>
  <si>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</si>
  <si>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</si>
  <si>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</si>
  <si>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</si>
  <si>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</si>
  <si>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</si>
  <si>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</si>
  <si>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</si>
  <si>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</si>
  <si>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</si>
  <si>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</si>
  <si>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</si>
  <si>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</si>
  <si>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</si>
  <si>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</si>
  <si>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</si>
  <si>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</si>
  <si>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</si>
  <si>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</si>
  <si>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</si>
  <si>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</si>
  <si>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</si>
  <si>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</si>
  <si>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</si>
  <si>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</si>
  <si>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</si>
  <si>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</si>
  <si>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</si>
  <si>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</si>
  <si>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</si>
  <si>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</si>
  <si>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</si>
  <si>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</si>
  <si>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</si>
  <si>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</si>
  <si>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</si>
  <si>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</si>
  <si>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</si>
  <si>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</si>
  <si>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</si>
  <si>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</si>
  <si>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</si>
  <si>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</si>
  <si>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</si>
  <si>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</si>
  <si>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</si>
  <si>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</si>
  <si>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</si>
  <si>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</si>
  <si>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</si>
  <si>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</si>
  <si>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</si>
  <si>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</si>
  <si>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</si>
  <si>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</si>
  <si>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</si>
  <si>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</si>
  <si>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</si>
  <si>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</si>
  <si>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</si>
  <si>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</si>
  <si>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</si>
  <si>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</si>
  <si>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</si>
  <si>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</si>
  <si>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</si>
  <si>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</si>
  <si>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</si>
  <si>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</si>
  <si>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</si>
  <si>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</si>
  <si>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</si>
  <si>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</si>
  <si>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</si>
  <si>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</si>
  <si>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</si>
  <si>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</si>
  <si>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</si>
  <si>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</si>
  <si>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</si>
  <si>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</si>
  <si>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</si>
  <si>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</si>
  <si>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</si>
  <si>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</si>
  <si>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</si>
  <si>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</si>
  <si>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</si>
  <si>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</si>
  <si>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</si>
  <si>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</si>
  <si>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</si>
  <si>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</si>
  <si>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</si>
  <si>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</si>
  <si>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</si>
  <si>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</si>
  <si>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</si>
  <si>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</si>
  <si>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</si>
  <si>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</si>
  <si>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</si>
  <si>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</si>
  <si>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</si>
  <si>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</si>
  <si>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</si>
  <si>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</si>
  <si>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</si>
  <si>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</si>
  <si>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</si>
  <si>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</si>
  <si>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</si>
  <si>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</si>
  <si>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</si>
  <si>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</si>
  <si>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</si>
  <si>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</si>
  <si>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</si>
  <si>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</si>
  <si>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</si>
  <si>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</si>
  <si>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</si>
  <si>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</si>
  <si>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</si>
  <si>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</si>
  <si>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</si>
  <si>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</si>
  <si>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</si>
  <si>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</si>
  <si>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</si>
  <si>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</si>
  <si>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</si>
  <si>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</si>
  <si>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</si>
  <si>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</si>
  <si>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</si>
  <si>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</si>
  <si>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</si>
  <si>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</si>
  <si>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</si>
  <si>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</si>
  <si>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</si>
  <si>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</si>
  <si>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</si>
  <si>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</si>
  <si>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</si>
  <si>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</si>
  <si>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</si>
  <si>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</si>
  <si>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</si>
  <si>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</si>
  <si>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</si>
  <si>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</si>
  <si>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</si>
  <si>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</si>
  <si>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</si>
  <si>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</si>
  <si>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</si>
  <si>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</si>
  <si>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</si>
  <si>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</si>
  <si>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</si>
  <si>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</si>
  <si>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</si>
  <si>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</si>
  <si>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</si>
  <si>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</si>
  <si>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</si>
  <si>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</si>
  <si>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</si>
  <si>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</si>
  <si>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</si>
  <si>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</si>
  <si>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</si>
  <si>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</si>
  <si>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</si>
  <si>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</si>
  <si>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</si>
  <si>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</si>
  <si>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</si>
  <si>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</si>
  <si>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</si>
  <si>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</si>
  <si>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</si>
  <si>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</si>
  <si>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</si>
  <si>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</si>
  <si>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</si>
  <si>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</si>
  <si>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</si>
  <si>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</si>
  <si>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</si>
  <si>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</si>
  <si>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</si>
  <si>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</si>
  <si>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</si>
  <si>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</si>
  <si>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</si>
  <si>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</si>
  <si>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</si>
  <si>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</si>
  <si>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</si>
  <si>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</si>
  <si>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</si>
  <si>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</si>
  <si>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</si>
  <si>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</si>
  <si>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</si>
  <si>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</si>
  <si>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</si>
  <si>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</si>
  <si>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</si>
  <si>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</si>
  <si>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</si>
  <si>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</si>
  <si>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</si>
  <si>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</si>
  <si>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</si>
  <si>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</si>
  <si>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</si>
  <si>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</si>
  <si>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</si>
  <si>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</si>
  <si>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</si>
  <si>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</si>
  <si>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</si>
  <si>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</si>
  <si>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</si>
  <si>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</si>
  <si>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</si>
  <si>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</si>
  <si>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</si>
  <si>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</si>
  <si>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</si>
  <si>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</si>
  <si>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</si>
  <si>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</si>
  <si>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</si>
  <si>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</si>
  <si>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</si>
  <si>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</si>
  <si>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</si>
  <si>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</si>
  <si>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</si>
  <si>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</si>
  <si>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</si>
  <si>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</si>
  <si>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</si>
  <si>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</si>
  <si>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</si>
  <si>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</si>
  <si>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</si>
  <si>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</si>
  <si>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</si>
  <si>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</si>
  <si>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</si>
  <si>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</si>
  <si>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</si>
  <si>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</si>
  <si>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</si>
  <si>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</si>
  <si>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</si>
  <si>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</si>
  <si>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</si>
  <si>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</si>
  <si>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</si>
  <si>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</si>
  <si>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</si>
  <si>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</si>
  <si>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</si>
  <si>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</si>
  <si>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</si>
  <si>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</si>
  <si>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</si>
  <si>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</si>
  <si>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</si>
  <si>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</si>
  <si>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</si>
  <si>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</si>
  <si>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</si>
  <si>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</si>
  <si>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</si>
  <si>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</si>
  <si>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</si>
  <si>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</si>
  <si>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</si>
  <si>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</si>
  <si>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</si>
  <si>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</si>
  <si>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</si>
  <si>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</si>
  <si>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</si>
  <si>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</si>
  <si>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</si>
  <si>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</si>
  <si>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</si>
  <si>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</si>
  <si>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</si>
  <si>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</si>
  <si>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</si>
  <si>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</si>
  <si>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</si>
  <si>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</si>
  <si>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</si>
  <si>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</si>
  <si>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</si>
  <si>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</si>
  <si>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</si>
  <si>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</si>
  <si>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</si>
  <si>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</si>
  <si>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</si>
  <si>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</si>
  <si>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</si>
  <si>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</si>
  <si>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</si>
  <si>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</si>
  <si>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</si>
  <si>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</si>
  <si>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</si>
  <si>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</si>
  <si>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</si>
  <si>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</si>
  <si>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</si>
  <si>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</si>
  <si>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</si>
  <si>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</si>
  <si>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</si>
  <si>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</si>
  <si>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</si>
  <si>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</si>
  <si>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</si>
  <si>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</si>
  <si>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</si>
  <si>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</si>
  <si>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</si>
  <si>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</si>
  <si>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</si>
  <si>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</si>
  <si>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</si>
  <si>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</si>
  <si>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</si>
  <si>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</si>
  <si>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</si>
  <si>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</si>
  <si>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</si>
  <si>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</si>
  <si>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</si>
  <si>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</si>
  <si>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</si>
  <si>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</si>
  <si>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</si>
  <si>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</si>
  <si>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</si>
  <si>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</si>
  <si>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</si>
  <si>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</si>
  <si>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</si>
  <si>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</si>
  <si>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</si>
  <si>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</si>
  <si>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</si>
  <si>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</si>
  <si>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</si>
  <si>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</si>
  <si>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</si>
  <si>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</si>
  <si>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</si>
  <si>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</si>
  <si>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</si>
  <si>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</si>
  <si>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</si>
  <si>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</si>
  <si>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</si>
  <si>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</si>
  <si>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</si>
  <si>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</si>
  <si>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</si>
  <si>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</si>
  <si>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</si>
  <si>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</si>
  <si>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</si>
  <si>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</si>
  <si>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</si>
  <si>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</si>
  <si>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</si>
  <si>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</si>
  <si>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</si>
  <si>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</si>
  <si>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</si>
  <si>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</si>
  <si>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</si>
  <si>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</si>
  <si>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</si>
  <si>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</si>
  <si>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</si>
  <si>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</si>
  <si>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</si>
  <si>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</si>
  <si>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</si>
  <si>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</si>
  <si>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</si>
  <si>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</si>
  <si>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</si>
  <si>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</si>
  <si>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</si>
  <si>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</si>
  <si>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</si>
  <si>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</si>
  <si>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</si>
  <si>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</si>
  <si>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</si>
  <si>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</si>
  <si>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</si>
  <si>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</si>
  <si>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</si>
  <si>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</si>
  <si>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</si>
  <si>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</si>
  <si>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</si>
  <si>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</si>
  <si>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</si>
  <si>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</si>
  <si>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</si>
  <si>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</si>
  <si>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</si>
  <si>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</si>
  <si>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</si>
  <si>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</si>
  <si>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</si>
  <si>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</si>
  <si>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</si>
  <si>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</si>
  <si>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</si>
  <si>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</si>
  <si>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</si>
  <si>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</si>
  <si>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</si>
  <si>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</si>
  <si>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</si>
  <si>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</si>
  <si>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</si>
  <si>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</si>
  <si>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</si>
  <si>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</si>
  <si>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</si>
  <si>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</si>
  <si>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</si>
  <si>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</si>
  <si>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</si>
  <si>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</si>
  <si>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</si>
  <si>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</si>
  <si>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</si>
  <si>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</si>
  <si>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</si>
  <si>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</si>
  <si>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</si>
  <si>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</si>
  <si>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</si>
  <si>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</si>
  <si>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</si>
  <si>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</si>
  <si>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</si>
  <si>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</si>
  <si>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</si>
  <si>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</si>
  <si>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</si>
  <si>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</si>
  <si>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</si>
  <si>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</si>
  <si>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</si>
  <si>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</si>
  <si>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</si>
  <si>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</si>
  <si>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</si>
  <si>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</si>
  <si>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</si>
  <si>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</si>
  <si>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</si>
  <si>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</si>
  <si>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</si>
  <si>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</si>
  <si>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</si>
  <si>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</si>
  <si>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</si>
  <si>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</si>
  <si>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</si>
  <si>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</si>
  <si>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</si>
  <si>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</si>
  <si>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</si>
  <si>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</si>
  <si>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</si>
  <si>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</si>
  <si>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</si>
  <si>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</si>
  <si>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</si>
  <si>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</si>
  <si>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</si>
  <si>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</si>
  <si>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</si>
  <si>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</si>
  <si>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</si>
  <si>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</si>
  <si>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</si>
  <si>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</si>
  <si>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</si>
  <si>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</si>
  <si>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</si>
  <si>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</si>
  <si>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</si>
  <si>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</si>
  <si>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</si>
  <si>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</si>
  <si>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</si>
  <si>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</si>
  <si>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</si>
  <si>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</si>
  <si>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</si>
  <si>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</si>
  <si>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</si>
  <si>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</si>
  <si>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</si>
  <si>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</si>
  <si>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</si>
  <si>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</si>
  <si>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</si>
  <si>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</si>
  <si>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</si>
  <si>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</si>
  <si>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</si>
  <si>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</si>
  <si>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</si>
  <si>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</si>
  <si>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</si>
  <si>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</si>
  <si>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</si>
  <si>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</si>
  <si>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</si>
  <si>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</si>
  <si>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</si>
  <si>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</si>
  <si>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</si>
  <si>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</si>
  <si>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</si>
  <si>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</si>
  <si>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</si>
  <si>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</si>
  <si>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</si>
  <si>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</si>
  <si>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</si>
  <si>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</si>
  <si>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</si>
  <si>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</si>
  <si>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</si>
  <si>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</si>
  <si>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</si>
  <si>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</si>
  <si>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</si>
  <si>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</si>
  <si>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</si>
  <si>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</si>
  <si>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</si>
  <si>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</si>
  <si>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</si>
  <si>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</si>
  <si>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</si>
  <si>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</si>
  <si>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</si>
  <si>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</si>
  <si>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</si>
  <si>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</si>
  <si>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</si>
  <si>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</si>
  <si>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</si>
  <si>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</si>
  <si>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</si>
  <si>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</si>
  <si>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</si>
  <si>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</si>
  <si>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</si>
  <si>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</si>
  <si>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</si>
  <si>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</si>
  <si>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</si>
  <si>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</si>
  <si>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</si>
  <si>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</si>
  <si>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</si>
  <si>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</si>
  <si>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</si>
  <si>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</si>
  <si>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</si>
  <si>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</si>
  <si>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</si>
  <si>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</si>
  <si>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</si>
  <si>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</si>
  <si>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</si>
  <si>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</si>
  <si>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</si>
  <si>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</si>
  <si>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</si>
  <si>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</si>
  <si>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</si>
  <si>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</si>
  <si>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</si>
  <si>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</si>
  <si>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</si>
  <si>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</si>
  <si>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</si>
  <si>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</si>
  <si>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</si>
  <si>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</si>
  <si>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</si>
  <si>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</si>
  <si>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</si>
  <si>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</si>
  <si>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</si>
  <si>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</si>
  <si>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</si>
  <si>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</si>
  <si>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</si>
  <si>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</si>
  <si>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</si>
  <si>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</si>
  <si>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</si>
  <si>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</si>
  <si>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</si>
  <si>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</si>
  <si>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</si>
  <si>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</si>
  <si>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</si>
  <si>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</si>
  <si>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</si>
  <si>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</si>
  <si>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</si>
  <si>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</si>
  <si>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</si>
  <si>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</si>
  <si>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</si>
  <si>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</si>
  <si>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</si>
  <si>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</si>
  <si>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</si>
  <si>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</si>
  <si>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</si>
  <si>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</si>
  <si>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</si>
  <si>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</si>
  <si>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</si>
  <si>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</si>
  <si>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</si>
  <si>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</si>
  <si>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</si>
  <si>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</si>
  <si>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</si>
  <si>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</si>
  <si>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</si>
  <si>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</si>
  <si>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</si>
  <si>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</si>
  <si>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</si>
  <si>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</si>
  <si>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</si>
  <si>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</si>
  <si>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</si>
  <si>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</si>
  <si>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</si>
  <si>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</si>
  <si>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</si>
  <si>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</si>
  <si>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</si>
  <si>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</si>
  <si>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</si>
  <si>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</si>
  <si>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</si>
  <si>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</si>
  <si>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</si>
  <si>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</si>
  <si>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</si>
  <si>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</si>
  <si>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</si>
  <si>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</si>
  <si>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</si>
  <si>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</si>
  <si>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</si>
  <si>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</si>
  <si>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</si>
  <si>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</si>
  <si>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</si>
  <si>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</si>
  <si>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</si>
  <si>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</si>
  <si>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</si>
  <si>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</si>
  <si>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</si>
  <si>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</si>
  <si>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</si>
  <si>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</si>
  <si>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</si>
  <si>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</si>
  <si>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</si>
  <si>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</si>
  <si>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</si>
  <si>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</si>
  <si>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</si>
  <si>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</si>
  <si>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</si>
  <si>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</si>
  <si>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</si>
  <si>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</si>
  <si>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</si>
  <si>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</si>
  <si>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</si>
  <si>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</si>
  <si>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</si>
  <si>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</si>
  <si>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</si>
  <si>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</si>
  <si>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</si>
  <si>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</si>
  <si>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</si>
  <si>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</si>
  <si>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</si>
  <si>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</si>
  <si>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</si>
  <si>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</si>
  <si>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</si>
  <si>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</si>
  <si>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</si>
  <si>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</si>
  <si>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</si>
  <si>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</si>
  <si>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</si>
  <si>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</si>
  <si>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</si>
  <si>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</si>
  <si>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</si>
  <si>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</si>
  <si>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</si>
  <si>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</si>
  <si>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</si>
  <si>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</si>
  <si>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</si>
  <si>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</si>
  <si>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</si>
  <si>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</si>
  <si>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</si>
  <si>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</si>
  <si>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</si>
  <si>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</si>
  <si>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</si>
  <si>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</si>
  <si>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</si>
  <si>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</si>
  <si>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</si>
  <si>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</si>
  <si>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</si>
  <si>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</si>
  <si>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</si>
  <si>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</si>
  <si>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</si>
  <si>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</si>
  <si>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</si>
  <si>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</si>
  <si>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</si>
  <si>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</si>
  <si>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</si>
  <si>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</si>
  <si>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</si>
  <si>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</si>
  <si>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</si>
  <si>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</si>
  <si>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</si>
  <si>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</si>
  <si>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</si>
  <si>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</si>
  <si>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</si>
  <si>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</si>
  <si>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</si>
  <si>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</si>
  <si>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</si>
  <si>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</si>
  <si>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</si>
  <si>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</si>
  <si>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</si>
  <si>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</si>
  <si>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</si>
  <si>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</si>
  <si>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</si>
  <si>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</si>
  <si>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</si>
  <si>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</si>
  <si>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</si>
  <si>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</si>
  <si>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</si>
  <si>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</si>
  <si>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</si>
  <si>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</si>
  <si>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</si>
  <si>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</si>
  <si>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</si>
  <si>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</si>
  <si>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</si>
  <si>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</si>
  <si>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</si>
  <si>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</si>
  <si>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</si>
  <si>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</si>
  <si>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</si>
  <si>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</si>
  <si>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</si>
  <si>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</si>
  <si>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</si>
  <si>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</si>
  <si>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</si>
  <si>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</si>
  <si>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</si>
  <si>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</si>
  <si>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</si>
  <si>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</si>
  <si>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</si>
  <si>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</si>
  <si>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</si>
  <si>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</si>
  <si>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</si>
  <si>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</si>
  <si>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</si>
  <si>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</si>
  <si>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</si>
  <si>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</si>
  <si>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</si>
  <si>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</si>
  <si>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</si>
  <si>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</si>
  <si>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</si>
  <si>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</si>
  <si>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</si>
  <si>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</si>
  <si>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</si>
  <si>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</si>
  <si>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</si>
  <si>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</si>
  <si>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</si>
  <si>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</si>
  <si>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</si>
  <si>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</si>
  <si>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</si>
  <si>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</si>
  <si>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</si>
  <si>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</si>
  <si>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</si>
  <si>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</si>
  <si>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</si>
  <si>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</si>
  <si>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</si>
  <si>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</si>
  <si>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</si>
  <si>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</si>
  <si>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</si>
  <si>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</si>
  <si>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</si>
  <si>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</si>
  <si>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</si>
  <si>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</si>
  <si>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</si>
  <si>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</si>
  <si>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</si>
  <si>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</si>
  <si>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</si>
  <si>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</si>
  <si>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</si>
  <si>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</si>
  <si>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</si>
  <si>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</si>
  <si>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</si>
  <si>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</si>
  <si>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</si>
  <si>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</si>
  <si>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</si>
  <si>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</si>
  <si>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</si>
  <si>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</si>
  <si>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</si>
  <si>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</si>
  <si>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</si>
  <si>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</si>
  <si>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</si>
  <si>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</si>
  <si>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</si>
  <si>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</si>
  <si>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</si>
  <si>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</si>
  <si>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</si>
  <si>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</si>
  <si>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</si>
  <si>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</si>
  <si>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</si>
  <si>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</si>
  <si>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</si>
  <si>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</si>
  <si>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</si>
  <si>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</si>
  <si>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</si>
  <si>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</si>
  <si>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</si>
  <si>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</si>
  <si>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</si>
  <si>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</si>
  <si>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</si>
  <si>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</si>
  <si>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</si>
  <si>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</si>
  <si>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</si>
  <si>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</si>
  <si>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</si>
  <si>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</si>
  <si>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</si>
  <si>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</si>
  <si>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</si>
  <si>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</si>
  <si>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</si>
  <si>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</si>
  <si>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</si>
  <si>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</si>
  <si>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</si>
  <si>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</si>
  <si>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</si>
  <si>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</si>
  <si>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</si>
  <si>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</si>
  <si>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</si>
  <si>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</si>
  <si>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</si>
  <si>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</si>
  <si>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</si>
  <si>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</si>
  <si>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</si>
  <si>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</si>
  <si>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</si>
  <si>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</si>
  <si>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</si>
  <si>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</si>
  <si>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</si>
  <si>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</si>
  <si>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</si>
  <si>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</si>
  <si>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</si>
  <si>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</si>
  <si>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</si>
  <si>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</si>
  <si>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</si>
  <si>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</si>
  <si>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</si>
  <si>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</si>
  <si>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</si>
  <si>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</si>
  <si>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</si>
  <si>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</si>
  <si>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</si>
  <si>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</si>
  <si>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</si>
  <si>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</si>
  <si>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</si>
  <si>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</si>
  <si>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</si>
  <si>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</si>
  <si>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</si>
  <si>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</si>
  <si>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</si>
  <si>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</si>
  <si>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</si>
  <si>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</si>
  <si>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</si>
  <si>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</si>
  <si>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</si>
  <si>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</si>
  <si>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</si>
  <si>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</si>
  <si>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</si>
  <si>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</si>
  <si>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</si>
  <si>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</si>
  <si>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</si>
  <si>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</si>
  <si>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</si>
  <si>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</si>
  <si>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</si>
  <si>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</si>
  <si>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</si>
  <si>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</si>
  <si>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</si>
  <si>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</si>
  <si>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</si>
  <si>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</si>
  <si>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</si>
  <si>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</si>
  <si>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</si>
  <si>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</si>
  <si>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</si>
  <si>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</si>
  <si>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</si>
  <si>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</si>
  <si>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</si>
  <si>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</si>
  <si>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</si>
  <si>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</si>
  <si>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</si>
  <si>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</si>
  <si>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</si>
  <si>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</si>
  <si>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</si>
  <si>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</si>
  <si>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</si>
  <si>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</si>
  <si>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</si>
  <si>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</si>
  <si>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</si>
  <si>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</si>
  <si>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</si>
  <si>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</si>
  <si>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</si>
  <si>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</si>
  <si>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</si>
  <si>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</si>
  <si>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</si>
  <si>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</si>
  <si>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</si>
  <si>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</si>
  <si>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</si>
  <si>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</si>
  <si>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</si>
  <si>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</si>
  <si>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</si>
  <si>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</si>
  <si>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</si>
  <si>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</si>
  <si>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</si>
  <si>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</si>
  <si>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</si>
  <si>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</si>
  <si>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</si>
  <si>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</si>
  <si>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</si>
  <si>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</si>
  <si>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</si>
  <si>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</si>
  <si>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</si>
  <si>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</si>
  <si>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</si>
  <si>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</si>
  <si>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</si>
  <si>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</si>
  <si>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</si>
  <si>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</si>
  <si>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</si>
  <si>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</si>
  <si>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</si>
  <si>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</si>
  <si>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</si>
  <si>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</si>
  <si>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</si>
  <si>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</si>
  <si>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</si>
  <si>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</si>
  <si>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</si>
  <si>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</si>
  <si>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</si>
  <si>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</si>
  <si>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</si>
  <si>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</si>
  <si>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</si>
  <si>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</si>
  <si>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</si>
  <si>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</si>
  <si>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</si>
  <si>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</si>
  <si>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</si>
  <si>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</si>
  <si>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</si>
  <si>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</si>
  <si>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</si>
  <si>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</si>
  <si>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</si>
  <si>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</si>
  <si>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</si>
  <si>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</si>
  <si>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</si>
  <si>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</si>
  <si>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</si>
  <si>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</si>
  <si>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</si>
  <si>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</si>
  <si>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</si>
  <si>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</si>
  <si>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</si>
  <si>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</si>
  <si>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</si>
  <si>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</si>
  <si>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</si>
  <si>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</si>
  <si>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</si>
  <si>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</si>
  <si>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</si>
  <si>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</si>
  <si>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</si>
  <si>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</si>
  <si>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</si>
  <si>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</si>
  <si>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</si>
  <si>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</si>
  <si>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</si>
  <si>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</si>
  <si>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</si>
  <si>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</si>
  <si>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</si>
  <si>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</si>
  <si>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</si>
  <si>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</si>
  <si>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</si>
  <si>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</si>
  <si>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</si>
  <si>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</si>
  <si>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</si>
  <si>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</si>
  <si>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</si>
  <si>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</si>
  <si>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</si>
  <si>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</si>
  <si>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</si>
  <si>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</si>
  <si>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</si>
  <si>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</si>
  <si>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</si>
  <si>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</si>
  <si>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</si>
  <si>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</si>
  <si>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</si>
  <si>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</si>
  <si>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</si>
  <si>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</si>
  <si>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</si>
  <si>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</si>
  <si>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</si>
  <si>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</si>
  <si>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</si>
  <si>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</si>
  <si>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</si>
  <si>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</si>
  <si>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</si>
  <si>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</si>
  <si>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</si>
  <si>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</si>
  <si>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</si>
  <si>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</si>
  <si>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</si>
  <si>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</si>
  <si>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</si>
  <si>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</si>
  <si>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</si>
  <si>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</si>
  <si>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</si>
  <si>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</si>
  <si>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</si>
  <si>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</si>
  <si>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</si>
  <si>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</si>
  <si>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</si>
  <si>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</si>
  <si>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</si>
  <si>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</si>
  <si>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</si>
  <si>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</si>
  <si>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</si>
  <si>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</si>
  <si>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</si>
  <si>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</si>
  <si>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</si>
  <si>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</si>
  <si>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</si>
  <si>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</si>
  <si>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</si>
  <si>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</si>
  <si>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</si>
  <si>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</si>
  <si>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</si>
  <si>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</si>
  <si>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</si>
  <si>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</si>
  <si>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</si>
  <si>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</si>
  <si>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</si>
  <si>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</si>
  <si>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</si>
  <si>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</si>
  <si>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</si>
  <si>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</si>
  <si>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</si>
  <si>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</si>
  <si>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</si>
  <si>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</si>
  <si>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</si>
  <si>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</si>
  <si>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</si>
  <si>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</si>
  <si>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</si>
  <si>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</si>
  <si>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</si>
  <si>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</si>
  <si>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</si>
  <si>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</si>
  <si>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</si>
  <si>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</si>
  <si>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</si>
  <si>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</si>
  <si>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</si>
  <si>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</si>
  <si>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</si>
  <si>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</si>
  <si>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</si>
  <si>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</si>
  <si>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</si>
  <si>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</si>
  <si>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</si>
  <si>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</si>
  <si>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</si>
  <si>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</si>
  <si>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</si>
  <si>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</si>
  <si>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</si>
  <si>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</si>
  <si>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</si>
  <si>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</si>
  <si>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</si>
  <si>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</si>
  <si>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</si>
  <si>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</si>
  <si>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</si>
  <si>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</si>
  <si>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</si>
  <si>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</si>
  <si>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</si>
  <si>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</si>
  <si>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</si>
  <si>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</si>
  <si>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</si>
  <si>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</si>
  <si>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</si>
  <si>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</si>
  <si>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</si>
  <si>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</si>
  <si>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</si>
  <si>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</si>
  <si>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</si>
  <si>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</si>
  <si>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</si>
  <si>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</si>
  <si>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</si>
  <si>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</si>
  <si>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</si>
  <si>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</si>
  <si>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</si>
  <si>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</si>
  <si>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</si>
  <si>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</si>
  <si>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</si>
  <si>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</si>
  <si>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</si>
  <si>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</si>
  <si>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</si>
  <si>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</si>
  <si>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</si>
  <si>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</si>
  <si>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</si>
  <si>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</si>
  <si>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</si>
  <si>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</si>
  <si>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</si>
  <si>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</si>
  <si>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</si>
  <si>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</si>
  <si>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</si>
  <si>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</si>
  <si>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</si>
  <si>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</si>
  <si>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</si>
  <si>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</si>
  <si>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</si>
  <si>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</si>
  <si>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</si>
  <si>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</si>
  <si>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</si>
  <si>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</si>
  <si>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</si>
  <si>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</si>
  <si>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</si>
  <si>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</si>
  <si>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</si>
  <si>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</si>
  <si>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</si>
  <si>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</si>
  <si>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</si>
  <si>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</si>
  <si>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</si>
  <si>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</si>
  <si>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</si>
  <si>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</si>
  <si>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</si>
  <si>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</si>
  <si>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</si>
  <si>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</si>
  <si>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</si>
  <si>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</si>
  <si>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</si>
  <si>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</si>
  <si>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</si>
  <si>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</si>
  <si>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</si>
  <si>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</si>
  <si>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</si>
  <si>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</si>
  <si>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</si>
  <si>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</si>
  <si>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</si>
  <si>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</si>
  <si>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</si>
  <si>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</si>
  <si>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</si>
  <si>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</si>
  <si>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</si>
  <si>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</si>
  <si>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</si>
  <si>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</si>
  <si>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</si>
  <si>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</si>
  <si>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</si>
  <si>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</si>
  <si>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</si>
  <si>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</si>
  <si>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</si>
  <si>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</si>
  <si>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</si>
  <si>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</si>
  <si>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</si>
  <si>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</si>
  <si>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</si>
  <si>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</si>
  <si>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</si>
  <si>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</si>
  <si>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</si>
  <si>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</si>
  <si>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</si>
  <si>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</si>
  <si>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</si>
  <si>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</si>
  <si>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</si>
  <si>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</si>
  <si>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</si>
  <si>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</si>
  <si>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</si>
  <si>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</si>
  <si>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</si>
  <si>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</si>
  <si>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</si>
  <si>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</si>
  <si>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</si>
  <si>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</si>
  <si>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</si>
  <si>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</si>
  <si>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</si>
  <si>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</si>
  <si>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</si>
  <si>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</si>
  <si>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</si>
  <si>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</si>
  <si>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</si>
  <si>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</si>
  <si>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</si>
  <si>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</si>
  <si>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</si>
  <si>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</si>
  <si>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</si>
  <si>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</si>
  <si>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</si>
  <si>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</si>
  <si>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</si>
  <si>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</si>
  <si>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</si>
  <si>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</si>
  <si>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</si>
  <si>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</si>
  <si>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</si>
  <si>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</si>
  <si>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</si>
  <si>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</si>
  <si>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</si>
  <si>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</si>
  <si>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</si>
  <si>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</si>
  <si>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</si>
  <si>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</si>
  <si>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</si>
  <si>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</si>
  <si>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</si>
  <si>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</si>
  <si>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</si>
  <si>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</si>
  <si>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</si>
  <si>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</si>
  <si>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</si>
  <si>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</si>
  <si>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</si>
  <si>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</si>
  <si>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</si>
  <si>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</si>
  <si>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</si>
  <si>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</si>
  <si>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</si>
  <si>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</si>
  <si>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</si>
  <si>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</si>
  <si>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</si>
  <si>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</si>
  <si>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</si>
  <si>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</si>
  <si>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</si>
  <si>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</si>
  <si>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</si>
  <si>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</si>
  <si>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</si>
  <si>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</si>
  <si>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</si>
  <si>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</si>
  <si>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</si>
  <si>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</si>
  <si>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</si>
  <si>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</si>
  <si>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</si>
  <si>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</si>
  <si>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</si>
  <si>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</si>
  <si>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</si>
  <si>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</si>
  <si>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</si>
  <si>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</si>
  <si>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</si>
  <si>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</si>
  <si>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</si>
  <si>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</si>
  <si>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</si>
  <si>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</si>
  <si>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</si>
  <si>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</si>
  <si>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</si>
  <si>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</si>
  <si>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</si>
  <si>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</si>
  <si>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</si>
  <si>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</si>
  <si>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</si>
  <si>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</si>
  <si>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</si>
  <si>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</si>
  <si>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</si>
  <si>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</si>
  <si>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</si>
  <si>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</si>
  <si>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</si>
  <si>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</si>
  <si>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</si>
  <si>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</si>
  <si>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</si>
  <si>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</si>
  <si>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</si>
  <si>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</si>
  <si>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</si>
  <si>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</si>
  <si>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</si>
  <si>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</si>
  <si>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</si>
  <si>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</si>
  <si>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</si>
  <si>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</si>
  <si>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</si>
  <si>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</si>
  <si>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</si>
  <si>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</si>
  <si>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</si>
  <si>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</si>
  <si>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</si>
  <si>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</si>
  <si>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</si>
  <si>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</si>
  <si>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</si>
  <si>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</si>
  <si>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</si>
  <si>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</si>
  <si>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</si>
  <si>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</si>
  <si>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</si>
  <si>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</si>
  <si>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</si>
  <si>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</si>
  <si>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</si>
  <si>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</si>
  <si>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</si>
  <si>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</si>
  <si>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</si>
  <si>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</si>
  <si>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</si>
  <si>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</si>
  <si>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</si>
  <si>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</si>
  <si>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</si>
  <si>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</si>
  <si>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</si>
  <si>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</si>
  <si>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</si>
  <si>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</si>
  <si>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</si>
  <si>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</si>
  <si>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</si>
  <si>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</si>
  <si>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</si>
  <si>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</si>
  <si>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</si>
  <si>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</si>
  <si>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</si>
  <si>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</si>
  <si>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</si>
  <si>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</si>
  <si>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</si>
  <si>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</si>
  <si>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</si>
  <si>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</si>
  <si>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</si>
  <si>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</si>
  <si>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</si>
  <si>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</si>
  <si>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</si>
  <si>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</si>
  <si>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</si>
  <si>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</si>
  <si>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</si>
  <si>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</si>
  <si>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</si>
  <si>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</si>
  <si>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</si>
  <si>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</si>
  <si>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</si>
  <si>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</si>
  <si>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</si>
  <si>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</si>
  <si>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</si>
  <si>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</si>
  <si>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</si>
  <si>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</si>
  <si>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</si>
  <si>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</si>
  <si>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</si>
  <si>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</si>
  <si>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</si>
  <si>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</si>
  <si>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</si>
  <si>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</si>
  <si>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</si>
  <si>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</si>
  <si>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</si>
  <si>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</si>
  <si>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</si>
  <si>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</si>
  <si>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</si>
  <si>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</si>
  <si>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</si>
  <si>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</si>
  <si>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</si>
  <si>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</si>
  <si>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</si>
  <si>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</si>
  <si>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</si>
  <si>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</si>
  <si>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</si>
  <si>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</si>
  <si>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</si>
  <si>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</si>
  <si>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</si>
  <si>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</si>
  <si>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</si>
  <si>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</si>
  <si>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</si>
  <si>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</si>
  <si>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</si>
  <si>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</si>
  <si>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</si>
  <si>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</si>
  <si>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</si>
  <si>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</si>
  <si>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</si>
  <si>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</si>
  <si>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</si>
  <si>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</si>
  <si>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</si>
  <si>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</si>
  <si>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</si>
  <si>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</si>
  <si>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</si>
  <si>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</si>
  <si>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</si>
  <si>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</si>
  <si>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</si>
  <si>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</si>
  <si>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</si>
  <si>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</si>
  <si>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</si>
  <si>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</si>
  <si>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</si>
  <si>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</si>
  <si>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</si>
  <si>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</si>
  <si>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</si>
  <si>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</si>
  <si>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</si>
  <si>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</si>
  <si>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</si>
  <si>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</si>
  <si>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</si>
  <si>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</si>
  <si>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</si>
  <si>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</si>
  <si>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</si>
  <si>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</si>
  <si>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</si>
  <si>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</si>
  <si>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</si>
  <si>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</si>
  <si>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</si>
  <si>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</si>
  <si>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</si>
  <si>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</si>
  <si>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</si>
  <si>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</si>
  <si>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</si>
  <si>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</si>
  <si>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</si>
  <si>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</si>
  <si>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</si>
  <si>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</si>
  <si>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</si>
  <si>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</si>
  <si>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</si>
  <si>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</si>
  <si>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</si>
  <si>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</si>
  <si>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</si>
  <si>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</si>
  <si>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</si>
  <si>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</si>
  <si>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</si>
  <si>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</si>
  <si>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</si>
  <si>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</si>
  <si>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</si>
  <si>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</si>
  <si>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</si>
  <si>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</si>
  <si>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</si>
  <si>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</si>
  <si>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</si>
  <si>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</si>
  <si>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</si>
  <si>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</si>
  <si>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</si>
  <si>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</si>
  <si>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</si>
  <si>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</si>
  <si>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</si>
  <si>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</si>
  <si>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</si>
  <si>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</si>
  <si>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</si>
  <si>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</si>
  <si>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</si>
  <si>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</si>
  <si>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</si>
  <si>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</si>
  <si>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</si>
  <si>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</si>
  <si>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</si>
  <si>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</si>
  <si>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</si>
  <si>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</si>
  <si>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</si>
  <si>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</si>
  <si>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</si>
  <si>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</si>
  <si>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</si>
  <si>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</si>
  <si>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</si>
  <si>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</si>
  <si>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</si>
  <si>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</si>
  <si>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</si>
  <si>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</si>
  <si>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</si>
  <si>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</si>
  <si>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</si>
  <si>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</si>
  <si>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</si>
  <si>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</si>
  <si>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</si>
  <si>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</si>
  <si>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</si>
  <si>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</si>
  <si>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</si>
  <si>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</si>
  <si>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</si>
  <si>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</si>
  <si>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</si>
  <si>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</si>
  <si>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</si>
  <si>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</si>
  <si>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</si>
  <si>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</si>
  <si>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</si>
  <si>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</si>
  <si>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</si>
  <si>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</si>
  <si>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</si>
  <si>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</si>
  <si>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</si>
  <si>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</si>
  <si>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</si>
  <si>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</si>
  <si>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</si>
  <si>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</si>
  <si>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</si>
  <si>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</si>
  <si>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</si>
  <si>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</si>
  <si>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</si>
  <si>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</si>
  <si>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</si>
  <si>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</si>
  <si>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</si>
  <si>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</si>
  <si>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</si>
  <si>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</si>
  <si>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</si>
  <si>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</si>
  <si>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</si>
  <si>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</si>
  <si>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</si>
  <si>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</si>
  <si>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</si>
  <si>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</si>
  <si>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</si>
  <si>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</si>
  <si>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</si>
  <si>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</si>
  <si>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</si>
  <si>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</si>
  <si>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</si>
  <si>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</si>
  <si>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</si>
  <si>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</si>
  <si>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</si>
  <si>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</si>
  <si>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</si>
  <si>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</si>
  <si>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</si>
  <si>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</si>
  <si>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</si>
  <si>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</si>
  <si>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</si>
  <si>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</si>
  <si>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</si>
  <si>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</si>
  <si>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</si>
  <si>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</si>
  <si>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</si>
  <si>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</si>
  <si>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</si>
  <si>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</si>
  <si>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</si>
  <si>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</si>
  <si>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</si>
  <si>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</si>
  <si>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</si>
  <si>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</si>
  <si>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</si>
  <si>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</si>
  <si>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</si>
  <si>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</si>
  <si>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</si>
  <si>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</si>
  <si>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</si>
  <si>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</si>
  <si>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</si>
  <si>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</si>
  <si>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</si>
  <si>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</si>
  <si>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</si>
  <si>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</si>
  <si>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</si>
  <si>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</si>
  <si>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</si>
  <si>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</si>
  <si>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</si>
  <si>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</si>
  <si>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</si>
  <si>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</si>
  <si>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</si>
  <si>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</si>
  <si>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</si>
  <si>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</si>
  <si>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</si>
  <si>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</si>
  <si>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</si>
  <si>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</si>
  <si>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</si>
  <si>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</si>
  <si>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</si>
  <si>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</si>
  <si>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</si>
  <si>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</si>
  <si>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</si>
  <si>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</si>
  <si>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</si>
  <si>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</si>
  <si>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</si>
  <si>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</si>
  <si>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</si>
  <si>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</si>
  <si>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</si>
  <si>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</si>
  <si>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</si>
  <si>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</si>
  <si>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</si>
  <si>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</si>
  <si>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</si>
  <si>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</si>
  <si>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</si>
  <si>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</si>
  <si>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</si>
  <si>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</si>
  <si>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</si>
  <si>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</si>
  <si>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</si>
  <si>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</si>
  <si>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</si>
  <si>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</si>
  <si>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</si>
  <si>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</si>
  <si>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</si>
  <si>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</si>
  <si>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</si>
  <si>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</si>
  <si>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</si>
  <si>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</si>
  <si>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</si>
  <si>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</si>
  <si>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</si>
  <si>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</si>
  <si>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</si>
  <si>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</si>
  <si>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</si>
  <si>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</si>
  <si>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</si>
  <si>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</si>
  <si>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</si>
  <si>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</si>
  <si>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</si>
  <si>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</si>
  <si>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</si>
  <si>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</si>
  <si>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</si>
  <si>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</si>
  <si>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</si>
  <si>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</si>
  <si>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</si>
  <si>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</si>
  <si>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</si>
  <si>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</si>
  <si>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</si>
  <si>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</si>
  <si>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</si>
  <si>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</si>
  <si>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</si>
  <si>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</si>
  <si>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</si>
  <si>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</si>
  <si>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</si>
  <si>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</si>
  <si>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</si>
  <si>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</si>
  <si>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</si>
  <si>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</si>
  <si>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</si>
  <si>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</si>
  <si>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</si>
  <si>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</si>
  <si>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</si>
  <si>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</si>
  <si>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</si>
  <si>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</si>
  <si>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</si>
  <si>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</si>
  <si>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</si>
  <si>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</si>
  <si>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</si>
  <si>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</si>
  <si>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</si>
  <si>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</si>
  <si>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</si>
  <si>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</si>
  <si>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</si>
  <si>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</si>
  <si>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</si>
  <si>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</si>
  <si>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</si>
  <si>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</si>
  <si>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</si>
  <si>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</si>
  <si>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</si>
  <si>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</si>
  <si>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</si>
  <si>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</si>
  <si>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</si>
  <si>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</si>
  <si>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</si>
  <si>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</si>
  <si>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</si>
  <si>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</si>
  <si>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</si>
  <si>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</si>
  <si>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</si>
  <si>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</si>
  <si>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</si>
  <si>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</si>
  <si>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</si>
  <si>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</si>
  <si>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</si>
  <si>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</si>
  <si>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</si>
  <si>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</si>
  <si>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</si>
  <si>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</si>
  <si>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</si>
  <si>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</si>
  <si>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</si>
  <si>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</si>
  <si>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</si>
  <si>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</si>
  <si>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</si>
  <si>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</si>
  <si>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</si>
  <si>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</si>
  <si>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</si>
  <si>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</si>
  <si>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</si>
  <si>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</si>
  <si>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</si>
  <si>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</si>
  <si>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</si>
  <si>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</si>
  <si>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</si>
  <si>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</si>
  <si>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</si>
  <si>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</si>
  <si>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</si>
  <si>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</si>
  <si>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</si>
  <si>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</si>
  <si>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</si>
  <si>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</si>
  <si>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</si>
  <si>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</si>
  <si>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</si>
  <si>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</si>
  <si>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</si>
  <si>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</si>
  <si>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</si>
  <si>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</si>
  <si>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</si>
  <si>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</si>
  <si>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</si>
  <si>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</si>
  <si>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</si>
  <si>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</si>
  <si>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</si>
  <si>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</si>
  <si>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</si>
  <si>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</si>
  <si>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</si>
  <si>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</si>
  <si>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</si>
  <si>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</si>
  <si>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</si>
  <si>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</si>
  <si>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</si>
  <si>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</si>
  <si>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</si>
  <si>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</si>
  <si>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</si>
  <si>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</si>
  <si>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</si>
  <si>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</si>
  <si>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</si>
  <si>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</si>
  <si>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</si>
  <si>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</si>
  <si>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</si>
  <si>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</si>
  <si>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</si>
  <si>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</si>
  <si>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</si>
  <si>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</si>
  <si>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</si>
  <si>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</si>
  <si>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</si>
  <si>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</si>
  <si>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</si>
  <si>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</si>
  <si>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</si>
  <si>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</si>
  <si>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</si>
  <si>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</si>
  <si>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</si>
  <si>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</si>
  <si>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</si>
  <si>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</si>
  <si>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</si>
  <si>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</si>
  <si>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</si>
  <si>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</si>
  <si>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</si>
  <si>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</si>
  <si>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</si>
  <si>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</si>
  <si>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</si>
  <si>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</si>
  <si>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</si>
  <si>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</si>
  <si>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</si>
  <si>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</si>
  <si>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</si>
  <si>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</si>
  <si>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</si>
  <si>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</si>
  <si>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</si>
  <si>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</si>
  <si>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</si>
  <si>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</si>
  <si>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</si>
  <si>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</si>
  <si>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</si>
  <si>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</si>
  <si>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</si>
  <si>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</si>
  <si>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</si>
  <si>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</si>
  <si>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</si>
  <si>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</si>
  <si>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</si>
  <si>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</si>
  <si>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</si>
  <si>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</si>
  <si>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</si>
  <si>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</si>
  <si>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</si>
  <si>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</si>
  <si>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</si>
  <si>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</si>
  <si>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</si>
  <si>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</si>
  <si>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</si>
  <si>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</si>
  <si>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</si>
  <si>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</si>
  <si>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</si>
  <si>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</si>
  <si>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</si>
  <si>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</si>
  <si>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</si>
  <si>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</si>
  <si>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</si>
  <si>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</si>
  <si>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</si>
  <si>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</si>
  <si>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</si>
  <si>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</si>
  <si>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</si>
  <si>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</si>
  <si>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</si>
  <si>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</si>
  <si>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</si>
  <si>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</si>
  <si>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</si>
  <si>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</si>
  <si>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</si>
  <si>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</si>
  <si>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</si>
  <si>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</si>
  <si>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</si>
  <si>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</si>
  <si>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</si>
  <si>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</si>
  <si>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</si>
  <si>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</si>
  <si>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</si>
  <si>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</si>
  <si>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</si>
  <si>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</si>
  <si>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</si>
  <si>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</si>
  <si>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</si>
  <si>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</si>
  <si>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</si>
  <si>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</si>
  <si>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</si>
  <si>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</si>
  <si>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</si>
  <si>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</si>
  <si>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</si>
  <si>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</si>
  <si>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</si>
  <si>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</si>
  <si>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</si>
  <si>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</si>
  <si>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</si>
  <si>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</si>
  <si>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</si>
  <si>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</si>
  <si>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</si>
  <si>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</si>
  <si>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</si>
  <si>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</si>
  <si>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</si>
  <si>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</si>
  <si>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</si>
  <si>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</si>
  <si>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</si>
  <si>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</si>
  <si>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</si>
  <si>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</si>
  <si>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</si>
  <si>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</si>
  <si>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</si>
  <si>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</si>
  <si>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</si>
  <si>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</si>
  <si>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</si>
  <si>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</si>
  <si>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</si>
  <si>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</si>
  <si>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</si>
  <si>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</si>
  <si>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</si>
  <si>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</si>
  <si>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</si>
  <si>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</si>
  <si>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</si>
  <si>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</si>
  <si>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</si>
  <si>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</si>
  <si>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</si>
  <si>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</si>
  <si>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</si>
  <si>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</si>
  <si>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</si>
  <si>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</si>
  <si>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</si>
  <si>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</si>
  <si>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</si>
  <si>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</si>
  <si>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</si>
  <si>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</si>
  <si>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</si>
  <si>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</si>
  <si>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</si>
  <si>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</si>
  <si>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</si>
  <si>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</si>
  <si>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</si>
  <si>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</si>
  <si>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</si>
  <si>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</si>
  <si>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</si>
  <si>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</si>
  <si>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</si>
  <si>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</si>
  <si>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</si>
  <si>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</si>
  <si>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</si>
  <si>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</si>
  <si>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</si>
  <si>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</si>
  <si>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</si>
  <si>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</si>
  <si>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</si>
  <si>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</si>
  <si>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</si>
  <si>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</si>
  <si>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</si>
  <si>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</si>
  <si>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</si>
  <si>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</si>
  <si>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</si>
  <si>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</si>
  <si>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</si>
  <si>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</si>
  <si>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</si>
  <si>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</si>
  <si>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</si>
  <si>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</si>
  <si>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</si>
  <si>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</si>
  <si>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</si>
  <si>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</si>
  <si>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</si>
  <si>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</si>
  <si>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</si>
  <si>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</si>
  <si>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</si>
  <si>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</si>
  <si>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</si>
  <si>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</si>
  <si>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</si>
  <si>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</si>
  <si>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</si>
  <si>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</si>
  <si>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</si>
  <si>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</si>
  <si>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</si>
  <si>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</si>
  <si>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</si>
  <si>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</si>
  <si>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</si>
  <si>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</si>
  <si>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</si>
  <si>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</si>
  <si>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</si>
  <si>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</si>
  <si>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</si>
  <si>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</si>
  <si>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</si>
  <si>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</si>
  <si>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</si>
  <si>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</si>
  <si>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</si>
  <si>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</si>
  <si>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</si>
  <si>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</si>
  <si>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</si>
  <si>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</si>
  <si>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</si>
  <si>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</si>
  <si>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</si>
  <si>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</si>
  <si>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</si>
  <si>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</si>
  <si>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</si>
  <si>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</si>
  <si>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</si>
  <si>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</si>
  <si>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</si>
  <si>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</si>
  <si>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</si>
  <si>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</si>
  <si>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</si>
  <si>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</si>
  <si>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</si>
  <si>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</si>
  <si>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</si>
  <si>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</si>
  <si>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</si>
  <si>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</si>
  <si>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</si>
  <si>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</si>
  <si>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</si>
  <si>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</si>
  <si>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</si>
  <si>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</si>
  <si>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</si>
  <si>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</si>
  <si>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</si>
  <si>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</si>
  <si>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</si>
  <si>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</si>
  <si>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</si>
  <si>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</si>
  <si>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</si>
  <si>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</si>
  <si>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</si>
  <si>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</si>
  <si>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</si>
  <si>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</si>
  <si>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</si>
  <si>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</si>
  <si>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</si>
  <si>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</si>
  <si>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</si>
  <si>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</si>
  <si>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</si>
  <si>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</si>
  <si>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</si>
  <si>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</si>
  <si>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</si>
  <si>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</si>
  <si>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</si>
  <si>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</si>
  <si>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</si>
  <si>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</si>
  <si>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</si>
  <si>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</si>
  <si>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</si>
  <si>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</si>
  <si>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</si>
  <si>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</si>
  <si>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</si>
  <si>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</si>
  <si>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</si>
  <si>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</si>
  <si>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</si>
  <si>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</si>
  <si>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</si>
  <si>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</si>
  <si>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</si>
  <si>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</si>
  <si>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</si>
  <si>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</si>
  <si>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</si>
  <si>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</si>
  <si>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</si>
  <si>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</si>
  <si>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</si>
  <si>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</si>
  <si>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</si>
  <si>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</si>
  <si>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</si>
  <si>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</si>
  <si>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</si>
  <si>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</si>
  <si>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</si>
  <si>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</si>
  <si>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</si>
  <si>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</si>
  <si>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</si>
  <si>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</si>
  <si>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</si>
  <si>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</si>
  <si>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</si>
  <si>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</si>
  <si>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</si>
  <si>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</si>
  <si>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</si>
  <si>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</si>
  <si>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</si>
  <si>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</si>
  <si>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</si>
  <si>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</si>
  <si>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</si>
  <si>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</si>
  <si>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</si>
  <si>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</si>
  <si>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</si>
  <si>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</si>
  <si>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</si>
  <si>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</si>
  <si>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</si>
  <si>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</si>
  <si>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</si>
  <si>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</si>
  <si>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</si>
  <si>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</si>
  <si>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</si>
  <si>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</si>
  <si>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</si>
  <si>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</si>
  <si>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</si>
  <si>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</si>
  <si>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</si>
  <si>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</si>
  <si>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</si>
  <si>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</si>
  <si>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</si>
  <si>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</si>
  <si>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</si>
  <si>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</si>
  <si>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</si>
  <si>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</si>
  <si>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</si>
  <si>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</si>
  <si>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</si>
  <si>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</si>
  <si>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</si>
  <si>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</si>
  <si>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</si>
  <si>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</si>
  <si>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</si>
  <si>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</si>
  <si>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</si>
  <si>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</si>
  <si>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</si>
  <si>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</si>
  <si>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</si>
  <si>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</si>
  <si>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</si>
  <si>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</si>
  <si>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</si>
  <si>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</si>
  <si>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</si>
  <si>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</si>
  <si>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</si>
  <si>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</si>
  <si>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</si>
  <si>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</si>
  <si>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</si>
  <si>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</si>
  <si>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</si>
  <si>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</si>
  <si>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</si>
  <si>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</si>
  <si>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</si>
  <si>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</si>
  <si>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</si>
  <si>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</si>
  <si>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</si>
  <si>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</si>
  <si>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</si>
  <si>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</si>
  <si>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</si>
  <si>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</si>
  <si>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</si>
  <si>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</si>
  <si>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</si>
  <si>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</si>
  <si>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</si>
  <si>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</si>
  <si>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</si>
  <si>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</si>
  <si>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</si>
  <si>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</si>
  <si>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</si>
  <si>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</si>
  <si>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</si>
  <si>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</si>
  <si>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</si>
  <si>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</si>
  <si>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</si>
  <si>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</si>
  <si>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</si>
  <si>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</si>
  <si>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</si>
  <si>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</si>
  <si>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</si>
  <si>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</si>
  <si>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</si>
  <si>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</si>
  <si>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</si>
  <si>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</si>
  <si>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</si>
  <si>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</si>
  <si>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</si>
  <si>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</si>
  <si>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</si>
  <si>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</si>
  <si>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</si>
  <si>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</si>
  <si>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</si>
  <si>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</si>
  <si>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</si>
  <si>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</si>
  <si>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</si>
  <si>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</si>
  <si>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</si>
  <si>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</si>
  <si>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</si>
  <si>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</si>
  <si>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</si>
  <si>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</si>
  <si>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</si>
  <si>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</si>
  <si>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</si>
  <si>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</si>
  <si>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</si>
  <si>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</si>
  <si>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</si>
  <si>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</si>
  <si>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</si>
  <si>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</si>
  <si>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</si>
  <si>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</si>
  <si>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</si>
  <si>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</si>
  <si>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</si>
  <si>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</si>
  <si>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</si>
  <si>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</si>
  <si>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</si>
  <si>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</si>
  <si>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</si>
  <si>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</si>
  <si>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</si>
  <si>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</si>
  <si>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</si>
  <si>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</si>
  <si>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</si>
  <si>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</si>
  <si>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</si>
  <si>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</si>
  <si>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</si>
  <si>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</si>
  <si>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</si>
  <si>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</si>
  <si>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</si>
  <si>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</si>
  <si>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</si>
  <si>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</si>
  <si>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</si>
  <si>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</si>
  <si>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</si>
  <si>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</si>
  <si>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</si>
  <si>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</si>
  <si>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</si>
  <si>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</si>
  <si>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</si>
  <si>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</si>
  <si>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</si>
  <si>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</si>
  <si>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</si>
  <si>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</si>
  <si>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</si>
  <si>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</si>
  <si>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</si>
  <si>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</si>
  <si>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</si>
  <si>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</si>
  <si>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</si>
  <si>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</si>
  <si>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</si>
  <si>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</si>
  <si>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</si>
  <si>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</si>
  <si>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</si>
  <si>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</si>
  <si>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</si>
  <si>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</si>
  <si>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</si>
  <si>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</si>
  <si>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</si>
  <si>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</si>
  <si>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</si>
  <si>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</si>
  <si>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</si>
  <si>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</si>
  <si>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</si>
  <si>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</si>
  <si>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</si>
  <si>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</si>
  <si>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</si>
  <si>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</si>
  <si>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</si>
  <si>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</si>
  <si>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</si>
  <si>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</si>
  <si>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</si>
  <si>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</si>
  <si>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</si>
  <si>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</si>
  <si>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</si>
  <si>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</si>
  <si>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</si>
  <si>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</si>
  <si>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</si>
  <si>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</si>
  <si>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</si>
  <si>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</si>
  <si>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</si>
  <si>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</si>
  <si>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</si>
  <si>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</si>
  <si>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</si>
  <si>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</si>
  <si>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</si>
  <si>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</si>
  <si>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</si>
  <si>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</si>
  <si>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</si>
  <si>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</si>
  <si>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</si>
  <si>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</si>
  <si>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</si>
  <si>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</si>
  <si>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</si>
  <si>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</si>
  <si>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</si>
  <si>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</si>
  <si>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</si>
  <si>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</si>
  <si>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</si>
  <si>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</si>
  <si>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</si>
  <si>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</si>
  <si>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</si>
  <si>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</si>
  <si>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</si>
  <si>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</si>
  <si>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</si>
  <si>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</si>
  <si>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</si>
  <si>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</si>
  <si>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</si>
  <si>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</si>
  <si>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</si>
  <si>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</si>
  <si>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</si>
  <si>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</si>
  <si>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</si>
  <si>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</si>
  <si>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</si>
  <si>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</si>
  <si>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</si>
  <si>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</si>
  <si>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</si>
  <si>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</si>
  <si>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</si>
  <si>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</si>
  <si>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</si>
  <si>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</si>
  <si>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</si>
  <si>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</si>
  <si>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</si>
  <si>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</si>
  <si>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</si>
  <si>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</si>
  <si>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</si>
  <si>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</si>
  <si>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</si>
  <si>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</si>
  <si>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</si>
  <si>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</si>
  <si>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</si>
  <si>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</si>
  <si>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</si>
  <si>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</si>
  <si>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</si>
  <si>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</si>
  <si>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</si>
  <si>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</si>
  <si>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</si>
  <si>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</si>
  <si>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</si>
  <si>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</si>
  <si>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</si>
  <si>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</si>
  <si>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</si>
  <si>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</si>
  <si>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</si>
  <si>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</si>
  <si>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</si>
  <si>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</si>
  <si>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</si>
  <si>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</si>
  <si>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</si>
  <si>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</si>
  <si>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</si>
  <si>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</si>
  <si>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</si>
  <si>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</si>
  <si>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</si>
  <si>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</si>
  <si>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</si>
  <si>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</si>
  <si>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</si>
  <si>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</si>
  <si>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</si>
  <si>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</si>
  <si>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</si>
  <si>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</si>
  <si>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</si>
  <si>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</si>
  <si>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</si>
  <si>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</si>
  <si>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</si>
  <si>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</si>
  <si>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</si>
  <si>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</si>
  <si>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</si>
  <si>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</si>
  <si>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</si>
  <si>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</si>
  <si>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</si>
  <si>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</si>
  <si>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</si>
  <si>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</si>
  <si>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</si>
  <si>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</si>
  <si>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</si>
  <si>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</si>
  <si>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</si>
  <si>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</si>
  <si>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</si>
  <si>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</si>
  <si>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</si>
  <si>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</si>
  <si>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</si>
  <si>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</si>
  <si>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</si>
  <si>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</si>
  <si>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</si>
  <si>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</si>
  <si>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</si>
  <si>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</si>
  <si>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</si>
  <si>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</si>
  <si>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</si>
  <si>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</si>
  <si>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</si>
  <si>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</si>
  <si>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</si>
  <si>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</si>
  <si>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</si>
  <si>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</si>
  <si>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</si>
  <si>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</si>
  <si>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</si>
  <si>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</si>
  <si>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</si>
  <si>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</si>
  <si>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</si>
  <si>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</si>
  <si>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</si>
  <si>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</si>
  <si>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</si>
  <si>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</si>
  <si>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</si>
  <si>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</si>
  <si>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</si>
  <si>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</si>
  <si>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</si>
  <si>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</si>
  <si>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</si>
  <si>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</si>
  <si>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</si>
  <si>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</si>
  <si>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</si>
  <si>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</si>
  <si>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</si>
  <si>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</si>
  <si>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</si>
  <si>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</si>
  <si>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</si>
  <si>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</si>
  <si>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</si>
  <si>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</si>
  <si>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</si>
  <si>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</si>
  <si>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</si>
  <si>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</si>
  <si>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</si>
  <si>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</si>
  <si>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</si>
  <si>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</si>
  <si>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</si>
  <si>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</si>
  <si>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</si>
  <si>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</si>
  <si>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</si>
  <si>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</si>
  <si>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</si>
  <si>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</si>
  <si>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</si>
  <si>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</si>
  <si>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</si>
  <si>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</si>
  <si>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</si>
  <si>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</si>
  <si>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</si>
  <si>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</si>
  <si>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</si>
  <si>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</si>
  <si>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</si>
  <si>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</si>
  <si>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</si>
  <si>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</si>
  <si>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</si>
  <si>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</si>
  <si>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</si>
  <si>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</si>
  <si>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</si>
  <si>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</si>
  <si>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</si>
  <si>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</si>
  <si>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</si>
  <si>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</si>
  <si>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</si>
  <si>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</si>
  <si>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</si>
  <si>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</si>
  <si>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</si>
  <si>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</si>
  <si>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</si>
  <si>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</si>
  <si>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</si>
  <si>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</si>
  <si>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</si>
  <si>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</si>
  <si>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</si>
  <si>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</si>
  <si>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</si>
  <si>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</si>
  <si>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</si>
  <si>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</si>
  <si>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</si>
  <si>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</si>
  <si>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</si>
  <si>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</si>
  <si>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</si>
  <si>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</si>
  <si>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</si>
  <si>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</si>
  <si>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</si>
  <si>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</si>
  <si>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</si>
  <si>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</si>
  <si>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</si>
  <si>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</si>
  <si>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</si>
  <si>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</si>
  <si>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</si>
  <si>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</si>
  <si>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</si>
  <si>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</si>
  <si>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</si>
  <si>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</si>
  <si>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</si>
  <si>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</si>
  <si>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</si>
  <si>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</si>
  <si>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</si>
  <si>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</si>
  <si>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</si>
  <si>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</si>
  <si>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</si>
  <si>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</si>
  <si>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</si>
  <si>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</si>
  <si>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</si>
  <si>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</si>
  <si>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</si>
  <si>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</si>
  <si>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</si>
  <si>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</si>
  <si>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</si>
  <si>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</si>
  <si>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</si>
  <si>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</si>
  <si>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</si>
  <si>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</si>
  <si>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</si>
  <si>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</si>
  <si>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</si>
  <si>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</si>
  <si>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</si>
  <si>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</si>
  <si>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</si>
  <si>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</si>
  <si>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</si>
  <si>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</si>
  <si>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</si>
  <si>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</si>
  <si>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</si>
  <si>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</si>
  <si>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</si>
  <si>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</si>
  <si>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</si>
  <si>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</si>
  <si>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</si>
  <si>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</si>
  <si>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</si>
  <si>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</si>
  <si>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</si>
  <si>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</si>
  <si>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</si>
  <si>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</si>
  <si>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</si>
  <si>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</si>
  <si>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</si>
  <si>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</si>
  <si>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</si>
  <si>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</si>
  <si>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</si>
  <si>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</si>
  <si>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</si>
  <si>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</si>
  <si>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</si>
  <si>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</si>
  <si>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</si>
  <si>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</si>
  <si>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</si>
  <si>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</si>
  <si>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</si>
  <si>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</si>
  <si>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</si>
  <si>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</si>
  <si>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</si>
  <si>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</si>
  <si>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</si>
  <si>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</si>
  <si>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</si>
  <si>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</si>
  <si>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</si>
  <si>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</si>
  <si>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</si>
  <si>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</si>
  <si>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</si>
  <si>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</si>
  <si>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</si>
  <si>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</si>
  <si>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</si>
  <si>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</si>
  <si>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</si>
  <si>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</si>
  <si>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</si>
  <si>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</si>
  <si>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</si>
  <si>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</si>
  <si>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</si>
  <si>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</si>
  <si>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</si>
  <si>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</si>
  <si>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</si>
  <si>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</si>
  <si>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</si>
  <si>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</si>
  <si>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</si>
  <si>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</si>
  <si>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</si>
  <si>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</si>
  <si>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</si>
  <si>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</si>
  <si>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</si>
  <si>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</si>
  <si>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</si>
  <si>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</si>
  <si>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</si>
  <si>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</si>
  <si>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</si>
  <si>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</si>
  <si>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</si>
  <si>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</si>
  <si>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</si>
  <si>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</si>
  <si>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</si>
  <si>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</si>
  <si>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</si>
  <si>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</si>
  <si>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</si>
  <si>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</si>
  <si>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</si>
  <si>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</si>
  <si>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</si>
  <si>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</si>
  <si>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</si>
  <si>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</si>
  <si>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</si>
  <si>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</si>
  <si>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</si>
  <si>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</si>
  <si>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</si>
  <si>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</si>
  <si>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</si>
  <si>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</si>
  <si>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</si>
  <si>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</si>
  <si>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</si>
  <si>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</si>
  <si>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</si>
  <si>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</si>
  <si>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</si>
  <si>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</si>
  <si>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</si>
  <si>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</si>
  <si>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</si>
  <si>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</si>
  <si>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</si>
  <si>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</si>
  <si>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</si>
  <si>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</si>
  <si>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</si>
  <si>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</si>
  <si>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</si>
  <si>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</si>
  <si>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</si>
  <si>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</si>
  <si>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</si>
  <si>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</si>
  <si>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</si>
  <si>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</si>
  <si>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</si>
  <si>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</si>
  <si>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</si>
  <si>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</si>
  <si>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</si>
  <si>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</si>
  <si>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</si>
  <si>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</si>
  <si>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</si>
  <si>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</si>
  <si>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</si>
  <si>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</si>
  <si>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</si>
  <si>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</si>
  <si>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</si>
  <si>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</si>
  <si>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</si>
  <si>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</si>
  <si>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</si>
  <si>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</si>
  <si>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</si>
  <si>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</si>
  <si>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</si>
  <si>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</si>
  <si>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</si>
  <si>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</si>
  <si>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</si>
  <si>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</si>
  <si>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</si>
  <si>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</si>
  <si>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</si>
  <si>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</si>
  <si>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</si>
  <si>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</si>
  <si>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</si>
  <si>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</si>
  <si>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</si>
  <si>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</si>
  <si>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</si>
  <si>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</si>
  <si>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</si>
  <si>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</si>
  <si>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</si>
  <si>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</si>
  <si>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</si>
  <si>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</si>
  <si>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</si>
  <si>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</si>
  <si>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</si>
  <si>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</si>
  <si>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</si>
  <si>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</si>
  <si>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</si>
  <si>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</si>
  <si>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</si>
  <si>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</si>
  <si>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</si>
  <si>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</si>
  <si>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</si>
  <si>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</si>
  <si>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</si>
  <si>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</si>
  <si>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</si>
  <si>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</si>
  <si>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</si>
  <si>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</si>
  <si>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</si>
  <si>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</si>
  <si>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</si>
  <si>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</si>
  <si>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</si>
  <si>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</si>
  <si>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</si>
  <si>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</si>
  <si>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</si>
  <si>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</si>
  <si>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</si>
  <si>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</si>
  <si>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</si>
  <si>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</si>
  <si>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</si>
  <si>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</si>
  <si>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</si>
  <si>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</si>
  <si>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</si>
  <si>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</si>
  <si>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</si>
  <si>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</si>
  <si>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</si>
  <si>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</si>
  <si>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</si>
  <si>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</si>
  <si>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</si>
  <si>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</si>
  <si>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</si>
  <si>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</si>
  <si>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</si>
  <si>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</si>
  <si>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</si>
  <si>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</si>
  <si>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</si>
  <si>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</si>
  <si>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</si>
  <si>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</si>
  <si>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</si>
  <si>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</si>
  <si>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</si>
  <si>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</si>
  <si>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</si>
  <si>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</si>
  <si>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</si>
  <si>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</si>
  <si>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</si>
  <si>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</si>
  <si>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</si>
  <si>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</si>
  <si>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</si>
  <si>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</si>
  <si>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</si>
  <si>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</si>
  <si>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</si>
  <si>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</si>
  <si>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</si>
  <si>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</si>
  <si>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</si>
  <si>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</si>
  <si>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</si>
  <si>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</si>
  <si>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</si>
  <si>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</si>
  <si>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</si>
  <si>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</si>
  <si>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</si>
  <si>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</si>
  <si>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</si>
  <si>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</si>
  <si>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</si>
  <si>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</si>
  <si>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</si>
  <si>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</si>
  <si>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</si>
  <si>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</si>
  <si>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</si>
  <si>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</si>
  <si>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</si>
  <si>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</si>
  <si>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</si>
  <si>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</si>
  <si>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</si>
  <si>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</si>
  <si>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</si>
  <si>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</si>
  <si>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</si>
  <si>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</si>
  <si>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</si>
  <si>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</si>
  <si>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</si>
  <si>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</si>
  <si>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</si>
  <si>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</si>
  <si>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</si>
  <si>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</si>
  <si>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</si>
  <si>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</si>
  <si>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</si>
  <si>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</si>
  <si>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</si>
  <si>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</si>
  <si>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</si>
  <si>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</si>
  <si>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</si>
  <si>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</si>
  <si>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</si>
  <si>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</si>
  <si>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</si>
  <si>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</si>
  <si>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</si>
  <si>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</si>
  <si>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</si>
  <si>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</si>
  <si>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</si>
  <si>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</si>
  <si>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</si>
  <si>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</si>
  <si>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</si>
  <si>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</si>
  <si>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</si>
  <si>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</si>
  <si>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</si>
  <si>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</si>
  <si>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</si>
  <si>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</si>
  <si>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</si>
  <si>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</si>
  <si>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</si>
  <si>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</si>
  <si>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</si>
  <si>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</si>
  <si>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</si>
  <si>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</si>
  <si>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</si>
  <si>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</si>
  <si>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</si>
  <si>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</si>
  <si>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</si>
  <si>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</si>
  <si>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</si>
  <si>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</si>
  <si>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</si>
  <si>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</si>
  <si>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</si>
  <si>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</si>
  <si>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</si>
  <si>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</si>
  <si>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</si>
  <si>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</si>
  <si>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</si>
  <si>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</si>
  <si>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</si>
  <si>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</si>
  <si>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</si>
  <si>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</si>
  <si>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</si>
  <si>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</si>
  <si>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</si>
  <si>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</si>
  <si>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</si>
  <si>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</si>
  <si>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</si>
  <si>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</si>
  <si>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</si>
  <si>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</si>
  <si>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</si>
  <si>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</si>
  <si>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</si>
  <si>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</si>
  <si>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</si>
  <si>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</si>
  <si>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</si>
  <si>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</si>
  <si>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</si>
  <si>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</si>
  <si>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</si>
  <si>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</si>
  <si>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</si>
  <si>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</si>
  <si>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</si>
  <si>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</si>
  <si>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</si>
  <si>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</si>
  <si>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</si>
  <si>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</si>
  <si>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</si>
  <si>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</si>
  <si>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</si>
  <si>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</si>
  <si>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</si>
  <si>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</si>
  <si>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</si>
  <si>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</si>
  <si>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</si>
  <si>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</si>
  <si>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</si>
  <si>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</si>
  <si>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</si>
  <si>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</si>
  <si>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</si>
  <si>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</si>
  <si>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</si>
  <si>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</si>
  <si>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</si>
  <si>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</si>
  <si>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</si>
  <si>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</si>
  <si>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</si>
  <si>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</si>
  <si>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</si>
  <si>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</si>
  <si>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</si>
  <si>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</si>
  <si>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</si>
  <si>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</si>
  <si>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</si>
  <si>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</si>
  <si>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</si>
  <si>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</si>
  <si>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</si>
  <si>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</si>
  <si>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</si>
  <si>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</si>
  <si>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</si>
  <si>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</si>
  <si>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</si>
  <si>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</si>
  <si>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</si>
  <si>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</si>
  <si>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</si>
  <si>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</si>
  <si>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</si>
  <si>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</si>
  <si>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</si>
  <si>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</si>
  <si>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</si>
  <si>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</si>
  <si>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</si>
  <si>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</si>
  <si>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</si>
  <si>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</si>
  <si>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</si>
  <si>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</si>
  <si>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</si>
  <si>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</si>
  <si>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</si>
  <si>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</si>
  <si>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</si>
  <si>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</si>
  <si>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</si>
  <si>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</si>
  <si>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</si>
  <si>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</si>
  <si>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</si>
  <si>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</si>
  <si>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</si>
  <si>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</si>
  <si>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</si>
  <si>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</si>
  <si>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</si>
  <si>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</si>
  <si>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</si>
  <si>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</si>
  <si>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</si>
  <si>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</si>
  <si>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</si>
  <si>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</si>
  <si>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</si>
  <si>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</si>
  <si>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</si>
  <si>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</si>
  <si>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</si>
  <si>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</si>
  <si>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</si>
  <si>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</si>
  <si>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</si>
  <si>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</si>
  <si>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</si>
  <si>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</si>
  <si>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</si>
  <si>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</si>
  <si>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</si>
  <si>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</si>
  <si>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</si>
  <si>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</si>
  <si>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</si>
  <si>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</si>
  <si>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</si>
  <si>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</si>
  <si>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</si>
  <si>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</si>
  <si>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</si>
  <si>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</si>
  <si>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</si>
  <si>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</si>
  <si>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</si>
  <si>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</si>
  <si>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</si>
  <si>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</si>
  <si>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</si>
  <si>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</si>
  <si>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</si>
  <si>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</si>
  <si>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</si>
  <si>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</si>
  <si>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</si>
  <si>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</si>
  <si>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</si>
  <si>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</si>
  <si>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</si>
  <si>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</si>
  <si>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</si>
  <si>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</si>
  <si>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</si>
  <si>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</si>
  <si>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</si>
  <si>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</si>
  <si>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</si>
  <si>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</si>
  <si>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</si>
  <si>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</si>
  <si>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</si>
  <si>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</si>
  <si>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</si>
  <si>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</si>
  <si>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</si>
  <si>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</si>
  <si>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</si>
  <si>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</si>
  <si>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</si>
  <si>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</si>
  <si>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</si>
  <si>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</si>
  <si>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</si>
  <si>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</si>
  <si>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</si>
  <si>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</si>
  <si>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</si>
  <si>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</si>
  <si>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</si>
  <si>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</si>
  <si>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</si>
  <si>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</si>
  <si>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</si>
  <si>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</si>
  <si>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</si>
  <si>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</si>
  <si>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</si>
  <si>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</si>
  <si>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</si>
  <si>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</si>
  <si>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</si>
  <si>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</si>
  <si>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</si>
  <si>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</si>
  <si>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</si>
  <si>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</si>
  <si>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</si>
  <si>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</si>
  <si>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</si>
  <si>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</si>
  <si>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</si>
  <si>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</si>
  <si>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</si>
  <si>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</si>
  <si>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</si>
  <si>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</si>
  <si>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</si>
  <si>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</si>
  <si>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</si>
  <si>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</si>
  <si>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</si>
  <si>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</si>
  <si>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</si>
  <si>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</si>
  <si>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</si>
  <si>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</si>
  <si>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</si>
  <si>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</si>
  <si>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</si>
  <si>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</si>
  <si>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</si>
  <si>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</si>
  <si>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</si>
  <si>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</si>
  <si>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</si>
  <si>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</si>
  <si>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</si>
  <si>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</si>
  <si>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</si>
  <si>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</si>
  <si>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</si>
  <si>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</si>
  <si>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</si>
  <si>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</si>
  <si>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</si>
  <si>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</si>
  <si>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</si>
  <si>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</si>
  <si>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</si>
  <si>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</si>
  <si>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</si>
  <si>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</si>
  <si>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</si>
  <si>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</si>
  <si>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</si>
  <si>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</si>
  <si>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</si>
  <si>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</si>
  <si>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</si>
  <si>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</si>
  <si>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</si>
  <si>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</si>
  <si>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</si>
  <si>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</si>
  <si>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</si>
  <si>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</si>
  <si>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</si>
  <si>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</si>
  <si>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</si>
  <si>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</si>
  <si>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</si>
  <si>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</si>
  <si>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</si>
  <si>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</si>
  <si>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</si>
  <si>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</si>
  <si>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</si>
  <si>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</si>
  <si>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</si>
  <si>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</si>
  <si>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</si>
  <si>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</si>
  <si>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</si>
  <si>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</si>
  <si>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</si>
  <si>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</si>
  <si>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</si>
  <si>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</si>
  <si>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</si>
  <si>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</si>
  <si>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</si>
  <si>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</si>
  <si>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</si>
  <si>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</si>
  <si>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</si>
  <si>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</si>
  <si>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</si>
  <si>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</si>
  <si>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</si>
  <si>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</si>
  <si>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</si>
  <si>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</si>
  <si>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</si>
  <si>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</si>
  <si>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</si>
  <si>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</si>
  <si>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</si>
  <si>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</si>
  <si>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</si>
  <si>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</si>
  <si>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</si>
  <si>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</si>
  <si>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</si>
  <si>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</si>
  <si>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</si>
  <si>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</si>
  <si>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</si>
  <si>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</si>
  <si>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</si>
  <si>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</si>
  <si>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</si>
  <si>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</si>
  <si>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</si>
  <si>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</si>
  <si>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</si>
  <si>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</si>
  <si>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</si>
  <si>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</si>
  <si>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</si>
  <si>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</si>
  <si>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</si>
  <si>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</si>
  <si>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</si>
  <si>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</si>
  <si>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</si>
  <si>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</si>
  <si>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</si>
  <si>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</si>
  <si>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</si>
  <si>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</si>
  <si>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</si>
  <si>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</si>
  <si>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</si>
  <si>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</si>
  <si>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</si>
  <si>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</si>
  <si>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</si>
  <si>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</si>
  <si>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</si>
  <si>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</si>
  <si>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</si>
  <si>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</si>
  <si>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</si>
  <si>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</si>
  <si>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</si>
  <si>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</si>
  <si>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</si>
  <si>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</si>
  <si>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</si>
  <si>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</si>
  <si>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</si>
  <si>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</si>
  <si>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</si>
  <si>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</si>
  <si>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</si>
  <si>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</si>
  <si>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</si>
  <si>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</si>
  <si>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</si>
  <si>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</si>
  <si>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</si>
  <si>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</si>
  <si>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</si>
  <si>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</si>
  <si>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</si>
  <si>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</si>
  <si>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</si>
  <si>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</si>
  <si>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</si>
  <si>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</si>
  <si>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</si>
  <si>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</si>
  <si>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</si>
  <si>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</si>
  <si>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</si>
  <si>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</si>
  <si>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</si>
  <si>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</si>
  <si>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</si>
  <si>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</si>
  <si>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</si>
  <si>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</si>
  <si>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</si>
  <si>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</si>
  <si>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</si>
  <si>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</si>
  <si>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</si>
  <si>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</si>
  <si>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</si>
  <si>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</si>
  <si>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</si>
  <si>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</si>
  <si>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</si>
  <si>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</si>
  <si>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</si>
  <si>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</si>
  <si>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</si>
  <si>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</si>
  <si>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</si>
  <si>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</si>
  <si>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</si>
  <si>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</si>
  <si>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</si>
  <si>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</si>
  <si>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</si>
  <si>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</si>
  <si>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</si>
  <si>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</si>
  <si>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</si>
  <si>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</si>
  <si>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</si>
  <si>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</si>
  <si>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</si>
  <si>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</si>
  <si>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</si>
  <si>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</si>
  <si>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</si>
  <si>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</si>
  <si>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</si>
  <si>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</si>
  <si>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</si>
  <si>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</si>
  <si>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</si>
  <si>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</si>
  <si>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</si>
  <si>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</si>
  <si>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</si>
  <si>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</si>
  <si>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</si>
  <si>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</si>
  <si>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</si>
  <si>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</si>
  <si>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</si>
  <si>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</si>
  <si>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</si>
  <si>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</si>
  <si>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</si>
  <si>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</si>
  <si>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</si>
  <si>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</si>
  <si>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</si>
  <si>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</si>
  <si>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</si>
  <si>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</si>
  <si>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</si>
  <si>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</si>
  <si>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</si>
  <si>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</si>
  <si>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</si>
  <si>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</si>
  <si>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</si>
  <si>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</si>
  <si>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</si>
  <si>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</si>
  <si>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</si>
  <si>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</si>
  <si>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</si>
  <si>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</si>
  <si>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</si>
  <si>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</si>
  <si>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</si>
  <si>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</si>
  <si>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</si>
  <si>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</si>
  <si>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</si>
  <si>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</si>
  <si>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</si>
  <si>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</si>
  <si>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</si>
  <si>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</si>
  <si>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</si>
  <si>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</si>
  <si>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</si>
  <si>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</si>
  <si>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</si>
  <si>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</si>
  <si>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</si>
  <si>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</si>
  <si>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</si>
  <si>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</si>
  <si>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</si>
  <si>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</si>
  <si>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</si>
  <si>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</si>
  <si>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</si>
  <si>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</si>
  <si>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</si>
  <si>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</si>
  <si>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</si>
  <si>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</si>
  <si>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</si>
  <si>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</si>
  <si>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</si>
  <si>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</si>
  <si>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</si>
  <si>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</si>
  <si>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</si>
  <si>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</si>
  <si>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</si>
  <si>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</si>
  <si>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</si>
  <si>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</si>
  <si>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</si>
  <si>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</si>
  <si>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</si>
  <si>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</si>
  <si>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</si>
  <si>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</si>
  <si>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</si>
  <si>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</si>
  <si>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</si>
  <si>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</si>
  <si>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</si>
  <si>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</si>
  <si>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</si>
  <si>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</si>
  <si>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</si>
  <si>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</si>
  <si>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</si>
  <si>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</si>
  <si>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</si>
  <si>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</si>
  <si>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</si>
  <si>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</si>
  <si>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</si>
  <si>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</si>
  <si>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</si>
  <si>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</si>
  <si>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</si>
  <si>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</si>
  <si>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</si>
  <si>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</si>
  <si>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</si>
  <si>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</si>
  <si>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</si>
  <si>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</si>
  <si>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</si>
  <si>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</si>
  <si>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</si>
  <si>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</si>
  <si>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</si>
  <si>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</si>
  <si>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</si>
  <si>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</si>
  <si>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</si>
  <si>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</si>
  <si>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</si>
  <si>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</si>
  <si>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</si>
  <si>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</si>
  <si>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</si>
  <si>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</si>
  <si>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</si>
  <si>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</si>
  <si>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</si>
  <si>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</si>
  <si>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</si>
  <si>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</si>
  <si>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</si>
  <si>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</si>
  <si>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</si>
  <si>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</si>
  <si>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</si>
  <si>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</si>
  <si>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</si>
  <si>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</si>
  <si>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</si>
  <si>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</si>
  <si>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</si>
  <si>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</si>
  <si>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</si>
  <si>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</si>
  <si>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</si>
  <si>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</si>
  <si>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</si>
  <si>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</si>
  <si>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</si>
  <si>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</si>
  <si>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</si>
  <si>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</si>
  <si>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</si>
  <si>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</si>
  <si>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</si>
  <si>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</si>
  <si>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</si>
  <si>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</si>
  <si>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</si>
  <si>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</si>
  <si>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</si>
  <si>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</si>
  <si>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</si>
  <si>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</si>
  <si>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</si>
  <si>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</si>
  <si>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</si>
  <si>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</si>
  <si>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</si>
  <si>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</si>
  <si>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</si>
  <si>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</si>
  <si>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</si>
  <si>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</si>
  <si>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</si>
  <si>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</si>
  <si>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</si>
  <si>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</si>
  <si>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</si>
  <si>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</si>
  <si>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</si>
  <si>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</si>
  <si>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</si>
  <si>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</si>
  <si>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</si>
  <si>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</si>
  <si>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</si>
  <si>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</si>
  <si>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</si>
  <si>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</si>
  <si>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</si>
  <si>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</si>
  <si>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</si>
  <si>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</si>
  <si>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</si>
  <si>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</si>
  <si>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</si>
  <si>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</si>
  <si>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</si>
  <si>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</si>
  <si>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</si>
  <si>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</si>
  <si>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</si>
  <si>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</si>
  <si>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</si>
  <si>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</si>
  <si>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</si>
  <si>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</si>
  <si>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</si>
  <si>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</si>
  <si>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</si>
  <si>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</si>
  <si>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</si>
  <si>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</si>
  <si>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</si>
  <si>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</si>
  <si>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</si>
  <si>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</si>
  <si>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</si>
  <si>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</si>
  <si>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</si>
  <si>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</si>
  <si>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</si>
  <si>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</si>
  <si>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</si>
  <si>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</si>
  <si>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</si>
  <si>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</si>
  <si>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</si>
  <si>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</si>
  <si>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</si>
  <si>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</si>
  <si>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</si>
  <si>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</si>
  <si>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</si>
  <si>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</si>
  <si>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</si>
  <si>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</si>
  <si>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</si>
  <si>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</si>
  <si>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</si>
  <si>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</si>
  <si>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</si>
  <si>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</si>
  <si>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</si>
  <si>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</si>
  <si>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</si>
  <si>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</si>
  <si>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</si>
  <si>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</si>
  <si>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</si>
  <si>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</si>
  <si>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</si>
  <si>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</si>
  <si>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</si>
  <si>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</si>
  <si>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</si>
  <si>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</si>
  <si>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</si>
  <si>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</si>
  <si>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</si>
  <si>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</si>
  <si>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</si>
  <si>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</si>
  <si>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</si>
  <si>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</si>
  <si>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</si>
  <si>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</si>
  <si>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</si>
  <si>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</si>
  <si>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</si>
  <si>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</si>
  <si>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</si>
  <si>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</si>
  <si>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</si>
  <si>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</si>
  <si>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</si>
  <si>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</si>
  <si>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</si>
  <si>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</si>
  <si>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</si>
  <si>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</si>
  <si>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</si>
  <si>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</si>
  <si>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</si>
  <si>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</si>
  <si>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</si>
  <si>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</si>
  <si>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</si>
  <si>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</si>
  <si>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</si>
  <si>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</si>
  <si>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</si>
  <si>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</si>
  <si>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</si>
  <si>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</si>
  <si>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</si>
  <si>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</si>
  <si>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</si>
  <si>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</si>
  <si>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</si>
  <si>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</si>
  <si>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</si>
  <si>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</si>
  <si>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</si>
  <si>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</si>
  <si>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</si>
  <si>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</si>
  <si>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</si>
  <si>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</si>
  <si>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</si>
  <si>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</si>
  <si>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</si>
  <si>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</si>
  <si>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</si>
  <si>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</si>
  <si>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</si>
  <si>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</si>
  <si>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</si>
  <si>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</si>
  <si>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</si>
  <si>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</si>
  <si>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</si>
  <si>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</si>
  <si>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</si>
  <si>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</si>
  <si>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</si>
  <si>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</si>
  <si>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</si>
  <si>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</si>
  <si>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</si>
  <si>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</si>
  <si>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</si>
  <si>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</si>
  <si>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</si>
  <si>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</si>
  <si>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</si>
  <si>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</si>
  <si>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</si>
  <si>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</si>
  <si>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</si>
  <si>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</si>
  <si>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</si>
  <si>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</si>
  <si>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</si>
  <si>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</si>
  <si>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</si>
  <si>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</si>
  <si>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</si>
  <si>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</si>
  <si>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</si>
  <si>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</si>
  <si>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</si>
  <si>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</si>
  <si>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</si>
  <si>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</si>
  <si>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</si>
  <si>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</si>
  <si>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</si>
  <si>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</si>
  <si>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</si>
  <si>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</si>
  <si>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</si>
  <si>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</si>
  <si>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</si>
  <si>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</si>
  <si>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</si>
  <si>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</si>
  <si>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</si>
  <si>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</si>
  <si>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</si>
  <si>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</si>
  <si>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</si>
  <si>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</si>
  <si>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</si>
  <si>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</si>
  <si>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</si>
  <si>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</si>
  <si>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</si>
  <si>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</si>
  <si>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</si>
  <si>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</si>
  <si>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</si>
  <si>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</si>
  <si>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</si>
  <si>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</si>
  <si>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</si>
  <si>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</si>
  <si>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</si>
  <si>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</si>
  <si>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</si>
  <si>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</si>
  <si>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</si>
  <si>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</si>
  <si>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</si>
  <si>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</si>
  <si>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</si>
  <si>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</si>
  <si>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</si>
  <si>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</si>
  <si>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</si>
  <si>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</si>
  <si>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</si>
  <si>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</si>
  <si>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</si>
  <si>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</si>
  <si>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</si>
  <si>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</si>
  <si>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</si>
  <si>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</si>
  <si>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</si>
  <si>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</si>
  <si>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</si>
  <si>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</si>
  <si>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</si>
  <si>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</si>
  <si>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</si>
  <si>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</si>
  <si>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</si>
  <si>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</si>
  <si>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</si>
  <si>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</si>
  <si>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</si>
  <si>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</si>
  <si>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</si>
  <si>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</si>
  <si>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</si>
  <si>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</si>
  <si>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</si>
  <si>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</si>
  <si>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</si>
  <si>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</si>
  <si>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</si>
  <si>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</si>
  <si>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</si>
  <si>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</si>
  <si>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</si>
  <si>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</si>
  <si>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</si>
  <si>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</si>
  <si>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</si>
  <si>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</si>
  <si>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</si>
  <si>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</si>
  <si>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</si>
  <si>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</si>
  <si>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</si>
  <si>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</si>
  <si>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</si>
  <si>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</si>
  <si>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</si>
  <si>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</si>
  <si>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</si>
  <si>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</si>
  <si>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</si>
  <si>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</si>
  <si>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</si>
  <si>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</si>
  <si>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</si>
  <si>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</si>
  <si>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</si>
  <si>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</si>
  <si>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</si>
  <si>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</si>
  <si>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</si>
  <si>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</si>
  <si>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</si>
  <si>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</si>
  <si>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</si>
  <si>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</si>
  <si>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</si>
  <si>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</si>
  <si>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</si>
  <si>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</si>
  <si>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</si>
  <si>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</si>
  <si>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</si>
  <si>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</si>
  <si>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</si>
  <si>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</si>
  <si>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</si>
  <si>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</si>
  <si>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</si>
  <si>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</si>
  <si>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</si>
  <si>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</si>
  <si>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</si>
  <si>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</si>
  <si>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</si>
  <si>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</si>
  <si>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</si>
  <si>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</si>
  <si>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</si>
  <si>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</si>
  <si>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</si>
  <si>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</si>
  <si>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</si>
  <si>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</si>
  <si>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</si>
  <si>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</si>
  <si>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</si>
  <si>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</si>
  <si>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</si>
  <si>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</si>
  <si>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</si>
  <si>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</si>
  <si>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</si>
  <si>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</si>
  <si>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</si>
  <si>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</si>
  <si>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</si>
  <si>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</si>
  <si>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</si>
  <si>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</si>
  <si>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</si>
  <si>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</si>
  <si>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</si>
  <si>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</si>
  <si>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</si>
  <si>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</si>
  <si>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</si>
  <si>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</si>
  <si>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</si>
  <si>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</si>
  <si>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</si>
  <si>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</si>
  <si>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</si>
  <si>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</si>
  <si>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</si>
  <si>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</si>
  <si>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</si>
  <si>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</si>
  <si>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</si>
  <si>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</si>
  <si>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</si>
  <si>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</si>
  <si>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</si>
  <si>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</si>
  <si>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</si>
  <si>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</si>
  <si>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</si>
  <si>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</si>
  <si>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</si>
  <si>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</si>
  <si>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</si>
  <si>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</si>
  <si>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</si>
  <si>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</si>
  <si>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</si>
  <si>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</si>
  <si>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</si>
  <si>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</si>
  <si>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</si>
  <si>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</si>
  <si>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</si>
  <si>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</si>
  <si>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</si>
  <si>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</si>
  <si>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</si>
  <si>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</si>
  <si>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</si>
  <si>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</si>
  <si>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</si>
  <si>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</si>
  <si>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</si>
  <si>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</si>
  <si>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</si>
  <si>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</si>
  <si>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</si>
  <si>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</si>
  <si>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</si>
  <si>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</si>
  <si>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</si>
  <si>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</si>
  <si>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</si>
  <si>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</si>
  <si>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</si>
  <si>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</si>
  <si>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</si>
  <si>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</si>
  <si>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</si>
  <si>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</si>
  <si>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</si>
  <si>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</si>
  <si>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</si>
  <si>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</si>
  <si>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</si>
  <si>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</si>
  <si>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</si>
  <si>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</si>
  <si>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</si>
  <si>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</si>
  <si>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</si>
  <si>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</si>
  <si>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</si>
  <si>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</si>
  <si>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</si>
  <si>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</si>
  <si>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</si>
  <si>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</si>
  <si>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</si>
  <si>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</si>
  <si>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</si>
  <si>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</si>
  <si>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</si>
  <si>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</si>
  <si>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</si>
  <si>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</si>
  <si>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</si>
  <si>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</si>
  <si>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</si>
  <si>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</si>
  <si>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</si>
  <si>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</si>
  <si>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</si>
  <si>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</si>
  <si>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</si>
  <si>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</si>
  <si>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</si>
  <si>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</si>
  <si>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</si>
  <si>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</si>
  <si>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</si>
  <si>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</si>
  <si>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</si>
  <si>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</si>
  <si>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</si>
  <si>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</si>
  <si>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</si>
  <si>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</si>
  <si>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</si>
  <si>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</si>
  <si>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</si>
  <si>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</si>
  <si>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</si>
  <si>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</si>
  <si>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</si>
  <si>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</si>
  <si>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</si>
  <si>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</si>
  <si>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</si>
  <si>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</si>
  <si>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</si>
  <si>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</si>
  <si>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</si>
  <si>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</si>
  <si>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</si>
  <si>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</si>
  <si>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</si>
  <si>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</si>
  <si>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</si>
  <si>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</si>
  <si>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</si>
  <si>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</si>
  <si>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</si>
  <si>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</si>
  <si>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</si>
  <si>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</si>
  <si>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</si>
  <si>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</si>
  <si>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</si>
  <si>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</si>
  <si>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</si>
  <si>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</si>
  <si>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</si>
  <si>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</si>
  <si>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</si>
  <si>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</si>
  <si>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</si>
  <si>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</si>
  <si>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</si>
  <si>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</si>
  <si>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</si>
  <si>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</si>
  <si>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</si>
  <si>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</si>
  <si>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</si>
  <si>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</si>
  <si>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</si>
  <si>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</si>
  <si>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</si>
  <si>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</si>
  <si>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</si>
  <si>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</si>
  <si>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</si>
  <si>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</si>
  <si>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</si>
  <si>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</si>
  <si>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</si>
  <si>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</si>
  <si>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</si>
  <si>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</si>
  <si>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</si>
  <si>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</si>
  <si>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</si>
  <si>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</si>
  <si>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</si>
  <si>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</si>
  <si>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</si>
  <si>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</si>
  <si>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</si>
  <si>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</si>
  <si>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</si>
  <si>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</si>
  <si>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</si>
  <si>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</si>
  <si>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</si>
  <si>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</si>
  <si>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</si>
  <si>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</si>
  <si>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</si>
  <si>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</si>
  <si>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</si>
  <si>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</si>
  <si>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</si>
  <si>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</si>
  <si>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</si>
  <si>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</si>
  <si>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</si>
  <si>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</si>
  <si>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</si>
  <si>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</si>
  <si>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</si>
  <si>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</si>
  <si>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</si>
  <si>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</si>
  <si>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</si>
  <si>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</si>
  <si>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</si>
  <si>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</si>
  <si>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</si>
  <si>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</si>
  <si>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</si>
  <si>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</si>
  <si>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</si>
  <si>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</si>
  <si>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</si>
  <si>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</si>
  <si>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</si>
  <si>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</si>
  <si>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</si>
  <si>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</si>
  <si>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</si>
  <si>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</si>
  <si>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</si>
  <si>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</si>
  <si>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</si>
  <si>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</si>
  <si>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</si>
  <si>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</si>
  <si>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</si>
  <si>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</si>
  <si>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</si>
  <si>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</si>
  <si>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</si>
  <si>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</si>
  <si>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</si>
  <si>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</si>
  <si>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</si>
  <si>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</si>
  <si>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</si>
  <si>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</si>
  <si>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</si>
  <si>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</si>
  <si>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</si>
  <si>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</si>
  <si>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</si>
  <si>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</si>
  <si>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</si>
  <si>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</si>
  <si>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</si>
  <si>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</si>
  <si>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</si>
  <si>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</si>
  <si>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</si>
  <si>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</si>
  <si>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</si>
  <si>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</si>
  <si>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</si>
  <si>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</si>
  <si>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</si>
  <si>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</si>
  <si>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</si>
  <si>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</si>
  <si>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</si>
  <si>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</si>
  <si>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</si>
  <si>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</si>
  <si>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</si>
  <si>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</si>
  <si>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</si>
  <si>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</si>
  <si>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</si>
  <si>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</si>
  <si>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</si>
  <si>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</si>
  <si>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</si>
  <si>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</si>
  <si>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</si>
  <si>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</si>
  <si>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</si>
  <si>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</si>
  <si>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</si>
  <si>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</si>
  <si>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</si>
  <si>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</si>
  <si>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</si>
  <si>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</si>
  <si>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</si>
  <si>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</si>
  <si>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</si>
  <si>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</si>
  <si>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</si>
  <si>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</si>
  <si>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</si>
  <si>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</si>
  <si>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</si>
  <si>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</si>
  <si>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</si>
  <si>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</si>
  <si>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</si>
  <si>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</si>
  <si>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</si>
  <si>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</si>
  <si>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</si>
  <si>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</si>
  <si>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</si>
  <si>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</si>
  <si>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</si>
  <si>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</si>
  <si>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</si>
  <si>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</si>
  <si>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</si>
  <si>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</si>
  <si>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</si>
  <si>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</si>
  <si>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</si>
  <si>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</si>
  <si>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</si>
  <si>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</si>
  <si>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</si>
  <si>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</si>
  <si>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</si>
  <si>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</si>
  <si>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</si>
  <si>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</si>
  <si>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</si>
  <si>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</si>
  <si>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</si>
  <si>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</si>
  <si>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</si>
  <si>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</si>
  <si>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</si>
  <si>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</si>
  <si>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</si>
  <si>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</si>
  <si>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</si>
  <si>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</si>
  <si>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</si>
  <si>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</si>
  <si>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</si>
  <si>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</si>
  <si>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</si>
  <si>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</si>
  <si>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</si>
  <si>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</si>
  <si>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</si>
  <si>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</si>
  <si>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</si>
  <si>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</si>
  <si>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</si>
  <si>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</si>
  <si>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</si>
  <si>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</si>
  <si>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</si>
  <si>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</si>
  <si>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</si>
  <si>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</si>
  <si>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</si>
  <si>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</si>
  <si>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</si>
  <si>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</si>
  <si>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</si>
  <si>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</si>
  <si>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</si>
  <si>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</si>
  <si>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</si>
  <si>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</si>
  <si>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</si>
  <si>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</si>
  <si>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</si>
  <si>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</si>
  <si>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</si>
  <si>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</si>
  <si>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</si>
  <si>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</si>
  <si>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</si>
  <si>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</si>
  <si>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</si>
  <si>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</si>
  <si>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</si>
  <si>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</si>
  <si>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</si>
  <si>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</si>
  <si>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</si>
  <si>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</si>
  <si>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</si>
  <si>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</si>
  <si>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</si>
  <si>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</si>
  <si>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</si>
  <si>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</si>
  <si>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</si>
  <si>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</si>
  <si>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</si>
  <si>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</si>
  <si>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</si>
  <si>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</si>
  <si>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</si>
  <si>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</si>
  <si>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</si>
  <si>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</si>
  <si>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</si>
  <si>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</si>
  <si>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</si>
  <si>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</si>
  <si>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</si>
  <si>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</si>
  <si>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</si>
  <si>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</si>
  <si>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</si>
  <si>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</si>
  <si>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</si>
  <si>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</si>
  <si>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</si>
  <si>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</si>
  <si>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</si>
  <si>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</si>
  <si>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</si>
  <si>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</si>
  <si>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</si>
  <si>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</si>
  <si>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</si>
  <si>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</si>
  <si>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</si>
  <si>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</si>
  <si>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</si>
  <si>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</si>
  <si>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</si>
  <si>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</si>
  <si>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</si>
  <si>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</si>
  <si>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</si>
  <si>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</si>
  <si>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</si>
  <si>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</si>
  <si>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</si>
  <si>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</si>
  <si>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</si>
  <si>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</si>
  <si>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</si>
  <si>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</si>
  <si>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</si>
  <si>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</si>
  <si>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</si>
  <si>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</si>
  <si>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</si>
  <si>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</si>
  <si>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</si>
  <si>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</si>
  <si>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</si>
  <si>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</si>
  <si>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</si>
  <si>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</si>
  <si>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</si>
  <si>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</si>
  <si>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</si>
  <si>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</si>
  <si>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</si>
  <si>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</si>
  <si>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</si>
  <si>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</si>
  <si>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</si>
  <si>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</si>
  <si>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</si>
  <si>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</si>
  <si>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</si>
  <si>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</si>
  <si>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</si>
  <si>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</si>
  <si>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</si>
  <si>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</si>
  <si>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</si>
  <si>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</si>
  <si>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</si>
  <si>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</si>
  <si>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</si>
  <si>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</si>
  <si>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</si>
  <si>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</si>
  <si>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</si>
  <si>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</si>
  <si>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</si>
  <si>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</si>
  <si>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</si>
  <si>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</si>
  <si>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</si>
  <si>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</si>
  <si>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</si>
  <si>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</si>
  <si>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</si>
  <si>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</si>
  <si>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</si>
  <si>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</si>
  <si>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</si>
  <si>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</si>
  <si>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</si>
  <si>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</si>
  <si>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</si>
  <si>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</si>
  <si>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</si>
  <si>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</si>
  <si>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</si>
  <si>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</si>
  <si>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</si>
  <si>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</si>
  <si>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</si>
  <si>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</si>
  <si>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</si>
  <si>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</si>
  <si>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</si>
  <si>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</si>
  <si>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</si>
  <si>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</si>
  <si>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</si>
  <si>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</si>
  <si>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</si>
  <si>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</si>
  <si>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</si>
  <si>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</si>
  <si>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</si>
  <si>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</si>
  <si>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</si>
  <si>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</si>
  <si>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</si>
  <si>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</si>
  <si>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</si>
  <si>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</si>
  <si>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</si>
  <si>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</si>
  <si>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</si>
  <si>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</si>
  <si>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</si>
  <si>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</si>
  <si>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</si>
  <si>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</si>
  <si>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</si>
  <si>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</si>
  <si>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</si>
  <si>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</si>
  <si>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</si>
  <si>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</si>
  <si>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</si>
  <si>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</si>
  <si>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</si>
  <si>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</si>
  <si>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</si>
  <si>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</si>
  <si>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</si>
  <si>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</si>
  <si>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</si>
  <si>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</si>
  <si>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</si>
  <si>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</si>
  <si>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</si>
  <si>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</si>
  <si>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</si>
  <si>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</si>
  <si>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</si>
  <si>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</si>
  <si>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</si>
  <si>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</si>
  <si>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</si>
  <si>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</si>
  <si>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</si>
  <si>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</si>
  <si>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</si>
  <si>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</si>
  <si>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</si>
  <si>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</si>
  <si>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</si>
  <si>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</si>
  <si>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</si>
  <si>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</si>
  <si>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</si>
  <si>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</si>
  <si>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</si>
  <si>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</si>
  <si>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</si>
  <si>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</si>
  <si>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</si>
  <si>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</si>
  <si>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</si>
  <si>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</si>
  <si>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</si>
  <si>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</si>
  <si>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</si>
  <si>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</si>
  <si>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</si>
  <si>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</si>
  <si>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</si>
  <si>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</si>
  <si>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</si>
  <si>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</si>
  <si>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</si>
  <si>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</si>
  <si>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</si>
  <si>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</si>
  <si>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</si>
  <si>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</si>
  <si>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</si>
  <si>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</si>
  <si>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</si>
  <si>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</si>
  <si>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</si>
  <si>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</si>
  <si>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</si>
  <si>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</si>
  <si>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</si>
  <si>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</si>
  <si>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</si>
  <si>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</si>
  <si>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</si>
  <si>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</si>
  <si>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</si>
  <si>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</si>
  <si>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</si>
  <si>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</si>
  <si>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</si>
  <si>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</si>
  <si>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</si>
  <si>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</si>
  <si>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</si>
  <si>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</si>
  <si>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</si>
  <si>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</si>
  <si>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</si>
  <si>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</si>
  <si>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</si>
  <si>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</si>
  <si>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</si>
  <si>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</si>
  <si>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</si>
  <si>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</si>
  <si>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</si>
  <si>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</si>
  <si>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</si>
  <si>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</si>
  <si>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</si>
  <si>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</si>
  <si>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</si>
  <si>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</si>
  <si>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</si>
  <si>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</si>
  <si>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</si>
  <si>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</si>
  <si>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</si>
  <si>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</si>
  <si>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</si>
  <si>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</si>
  <si>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</si>
  <si>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</si>
  <si>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</si>
  <si>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</si>
  <si>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</si>
  <si>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</si>
  <si>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</si>
  <si>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</si>
  <si>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</si>
  <si>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</si>
  <si>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</si>
  <si>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</si>
  <si>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</si>
  <si>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</si>
  <si>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</si>
  <si>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</si>
  <si>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</si>
  <si>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</si>
  <si>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</si>
  <si>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</si>
  <si>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</si>
  <si>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</si>
  <si>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</si>
  <si>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</si>
  <si>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</si>
  <si>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</si>
  <si>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</si>
  <si>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</si>
  <si>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</si>
  <si>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</si>
  <si>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</si>
  <si>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</si>
  <si>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</si>
  <si>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</si>
  <si>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</si>
  <si>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</si>
  <si>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</si>
  <si>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</si>
  <si>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</si>
  <si>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</si>
  <si>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</si>
  <si>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</si>
  <si>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</si>
  <si>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</si>
  <si>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</si>
  <si>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</si>
  <si>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</si>
  <si>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</si>
  <si>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</si>
  <si>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</si>
  <si>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</si>
  <si>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</si>
  <si>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</si>
  <si>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</si>
  <si>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</si>
  <si>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</si>
  <si>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</si>
  <si>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</si>
  <si>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</si>
  <si>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</si>
  <si>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</si>
  <si>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</si>
  <si>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</si>
  <si>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</si>
  <si>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</si>
  <si>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</si>
  <si>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</si>
  <si>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</si>
  <si>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</si>
  <si>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</si>
  <si>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</si>
  <si>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</si>
  <si>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</si>
  <si>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</si>
  <si>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</si>
  <si>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</si>
  <si>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</si>
  <si>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</si>
  <si>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</si>
  <si>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</si>
  <si>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</si>
  <si>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</si>
  <si>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</si>
  <si>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</si>
  <si>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</si>
  <si>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</si>
  <si>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</si>
  <si>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</si>
  <si>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</si>
  <si>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</si>
  <si>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</si>
  <si>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</si>
  <si>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</si>
  <si>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</si>
  <si>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</si>
  <si>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</si>
  <si>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</si>
  <si>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</si>
  <si>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</si>
  <si>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</si>
  <si>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</si>
  <si>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</si>
  <si>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</si>
  <si>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</si>
  <si>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</si>
  <si>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</si>
  <si>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</si>
  <si>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</si>
  <si>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</si>
  <si>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</si>
  <si>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</si>
  <si>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</si>
  <si>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</si>
  <si>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</si>
  <si>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</si>
  <si>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</si>
  <si>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</si>
  <si>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</si>
  <si>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</si>
  <si>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</si>
  <si>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</si>
  <si>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</si>
  <si>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</si>
  <si>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</si>
  <si>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</si>
  <si>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</si>
  <si>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</si>
  <si>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</si>
  <si>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</si>
  <si>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</si>
  <si>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</si>
  <si>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</si>
  <si>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</si>
  <si>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</si>
  <si>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</si>
  <si>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</si>
  <si>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</si>
  <si>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</si>
  <si>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</si>
  <si>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</si>
  <si>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</si>
  <si>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</si>
  <si>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</si>
  <si>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</si>
  <si>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</si>
  <si>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</si>
  <si>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</si>
  <si>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</si>
  <si>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</si>
  <si>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</si>
  <si>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</si>
  <si>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</si>
  <si>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</si>
  <si>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</si>
  <si>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</si>
  <si>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</si>
  <si>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</si>
  <si>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</si>
  <si>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</si>
  <si>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</si>
  <si>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</si>
  <si>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</si>
  <si>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</si>
  <si>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</si>
  <si>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</si>
  <si>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</si>
  <si>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</si>
  <si>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</si>
  <si>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</si>
  <si>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</si>
  <si>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</si>
  <si>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</si>
  <si>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</si>
  <si>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</si>
  <si>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</si>
  <si>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</si>
  <si>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</si>
  <si>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</si>
  <si>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</si>
  <si>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</si>
  <si>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</si>
  <si>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</si>
  <si>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</si>
  <si>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</si>
  <si>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</si>
  <si>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</si>
  <si>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</si>
  <si>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</si>
  <si>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</si>
  <si>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</si>
  <si>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</si>
  <si>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</si>
  <si>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</si>
  <si>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</si>
  <si>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</si>
  <si>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</si>
  <si>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</si>
  <si>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</si>
  <si>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</si>
  <si>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</si>
  <si>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</si>
  <si>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</si>
  <si>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</si>
  <si>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</si>
  <si>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</si>
  <si>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</si>
  <si>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</si>
  <si>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</si>
  <si>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</si>
  <si>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</si>
  <si>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</si>
  <si>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</si>
  <si>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</si>
  <si>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</si>
  <si>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</si>
  <si>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</si>
  <si>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</si>
  <si>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</si>
  <si>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</si>
  <si>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</si>
  <si>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</si>
  <si>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</si>
  <si>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</si>
  <si>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</si>
  <si>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</si>
  <si>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</si>
  <si>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</si>
  <si>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</si>
  <si>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</si>
  <si>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</si>
  <si>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</si>
  <si>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</si>
  <si>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</si>
  <si>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</si>
  <si>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</si>
  <si>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</si>
  <si>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</si>
  <si>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</si>
  <si>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</si>
  <si>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</si>
  <si>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</si>
  <si>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</si>
  <si>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</si>
  <si>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</si>
  <si>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</si>
  <si>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</si>
  <si>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</si>
  <si>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</si>
  <si>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</si>
  <si>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</si>
  <si>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</si>
  <si>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</si>
  <si>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</si>
  <si>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</si>
  <si>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</si>
  <si>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</si>
  <si>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</si>
  <si>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</si>
  <si>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</si>
  <si>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</si>
  <si>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</si>
  <si>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</si>
  <si>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</si>
  <si>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</si>
  <si>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</si>
  <si>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</si>
  <si>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</si>
  <si>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</si>
  <si>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</si>
  <si>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</si>
  <si>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</si>
  <si>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</si>
  <si>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</si>
  <si>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</si>
  <si>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</si>
  <si>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</si>
  <si>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</si>
  <si>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</si>
  <si>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</si>
  <si>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</si>
  <si>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</si>
  <si>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</si>
  <si>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</si>
  <si>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</si>
  <si>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</si>
  <si>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</si>
  <si>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</si>
  <si>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</si>
  <si>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</si>
  <si>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</si>
  <si>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</si>
  <si>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</si>
  <si>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</si>
  <si>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</si>
  <si>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</si>
  <si>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</si>
  <si>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</si>
  <si>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</si>
  <si>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</si>
  <si>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</si>
  <si>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</si>
  <si>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</si>
  <si>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</si>
  <si>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</si>
  <si>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</si>
  <si>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</si>
  <si>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</si>
  <si>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</si>
  <si>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</si>
  <si>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</si>
  <si>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</si>
  <si>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</si>
  <si>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</si>
  <si>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</si>
  <si>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</si>
  <si>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</si>
  <si>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</si>
  <si>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</si>
  <si>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</si>
  <si>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</si>
  <si>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</si>
  <si>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</si>
  <si>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</si>
  <si>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</si>
  <si>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</si>
  <si>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</si>
  <si>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</si>
  <si>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</si>
  <si>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</si>
  <si>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</si>
  <si>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</si>
  <si>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</si>
  <si>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</si>
  <si>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</si>
  <si>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</si>
  <si>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</si>
  <si>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</si>
  <si>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</si>
  <si>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</si>
  <si>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</si>
  <si>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</si>
  <si>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</si>
  <si>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</si>
  <si>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</si>
  <si>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</si>
  <si>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</si>
  <si>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</si>
  <si>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</si>
  <si>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</si>
  <si>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</si>
  <si>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</si>
  <si>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</si>
  <si>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</si>
  <si>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</si>
  <si>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</si>
  <si>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</si>
  <si>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</si>
  <si>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</si>
  <si>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</si>
  <si>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</si>
  <si>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</si>
  <si>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</si>
  <si>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</si>
  <si>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</si>
  <si>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</si>
  <si>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</si>
  <si>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</si>
  <si>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</si>
  <si>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</si>
  <si>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</si>
  <si>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</si>
  <si>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</si>
  <si>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</si>
  <si>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</si>
  <si>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</si>
  <si>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</si>
  <si>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</si>
  <si>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</si>
  <si>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</si>
  <si>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</si>
  <si>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</si>
  <si>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</si>
  <si>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</si>
  <si>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</si>
  <si>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</si>
  <si>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</si>
  <si>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</si>
  <si>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</si>
  <si>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</si>
  <si>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</si>
  <si>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</si>
  <si>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</si>
  <si>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</si>
  <si>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</si>
  <si>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</si>
  <si>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</si>
  <si>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</si>
  <si>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</si>
  <si>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</si>
  <si>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</si>
  <si>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</si>
  <si>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</si>
  <si>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</si>
  <si>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</si>
  <si>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</si>
  <si>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</si>
  <si>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</si>
  <si>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</si>
  <si>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</si>
  <si>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</si>
  <si>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</si>
  <si>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</si>
  <si>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</si>
  <si>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</si>
  <si>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</si>
  <si>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</si>
  <si>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</si>
  <si>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</si>
  <si>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</si>
  <si>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</si>
  <si>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</si>
  <si>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</si>
  <si>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</si>
  <si>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</si>
  <si>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</si>
  <si>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</si>
  <si>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</si>
  <si>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</si>
  <si>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</si>
  <si>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</si>
  <si>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</si>
  <si>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</si>
  <si>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</si>
  <si>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</si>
  <si>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</si>
  <si>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</si>
  <si>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</si>
  <si>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</si>
  <si>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</si>
  <si>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</si>
  <si>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</si>
  <si>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</si>
  <si>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</si>
  <si>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</si>
  <si>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</si>
  <si>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</si>
  <si>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</si>
  <si>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</si>
  <si>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</si>
  <si>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</si>
  <si>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</si>
  <si>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</si>
  <si>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</si>
  <si>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</si>
  <si>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</si>
  <si>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</si>
  <si>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</si>
  <si>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</si>
  <si>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</si>
  <si>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</si>
  <si>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</si>
  <si>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</si>
  <si>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</si>
  <si>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</si>
  <si>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</si>
  <si>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</si>
  <si>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</si>
  <si>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</si>
  <si>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</si>
  <si>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</si>
  <si>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</si>
  <si>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</si>
  <si>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</si>
  <si>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</si>
  <si>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</si>
  <si>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</si>
  <si>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</si>
  <si>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</si>
  <si>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</si>
  <si>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</si>
  <si>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</si>
  <si>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</si>
  <si>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</si>
  <si>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</si>
  <si>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</si>
  <si>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</si>
  <si>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</si>
  <si>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</si>
  <si>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</si>
  <si>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</si>
  <si>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</si>
  <si>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</si>
  <si>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</si>
  <si>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</si>
  <si>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</si>
  <si>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</si>
  <si>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</si>
  <si>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</si>
  <si>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</si>
  <si>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</si>
  <si>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</si>
  <si>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</si>
  <si>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</si>
  <si>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</si>
  <si>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</si>
  <si>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</si>
  <si>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</si>
  <si>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</si>
  <si>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</si>
  <si>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</si>
  <si>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</si>
  <si>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</si>
  <si>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</si>
  <si>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</si>
  <si>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</si>
  <si>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</si>
  <si>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</si>
  <si>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</si>
  <si>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</si>
  <si>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</si>
  <si>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</si>
  <si>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</si>
  <si>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</si>
  <si>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</si>
  <si>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</si>
  <si>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</si>
  <si>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</si>
  <si>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</si>
  <si>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</si>
  <si>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</si>
  <si>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</si>
  <si>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</si>
  <si>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</si>
  <si>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</si>
  <si>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</si>
  <si>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</si>
  <si>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</si>
  <si>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</si>
  <si>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</si>
  <si>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</si>
  <si>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</si>
  <si>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</si>
  <si>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</si>
  <si>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</si>
  <si>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</si>
  <si>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</si>
  <si>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</si>
  <si>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</si>
  <si>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</si>
  <si>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</si>
  <si>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</si>
  <si>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</si>
  <si>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</si>
  <si>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</si>
  <si>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</si>
  <si>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</si>
  <si>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</si>
  <si>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</si>
  <si>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</si>
  <si>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</si>
  <si>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</si>
  <si>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</si>
  <si>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</si>
  <si>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</si>
  <si>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</si>
  <si>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</si>
  <si>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</si>
  <si>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</si>
  <si>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</si>
  <si>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</si>
  <si>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</si>
  <si>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</si>
  <si>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</si>
  <si>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</si>
  <si>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</si>
  <si>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</si>
  <si>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</si>
  <si>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</si>
  <si>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</si>
  <si>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</si>
  <si>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</si>
  <si>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</si>
  <si>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</si>
  <si>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</si>
  <si>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</si>
  <si>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</si>
  <si>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</si>
  <si>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</si>
  <si>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</si>
  <si>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</si>
  <si>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</si>
  <si>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</si>
  <si>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</si>
  <si>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</si>
  <si>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</si>
  <si>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</si>
  <si>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</si>
  <si>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</si>
  <si>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</si>
  <si>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</si>
  <si>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</si>
  <si>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</si>
  <si>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</si>
  <si>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</si>
  <si>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</si>
  <si>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</si>
  <si>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</si>
  <si>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</si>
  <si>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</si>
  <si>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</si>
  <si>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</si>
  <si>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</si>
  <si>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</si>
  <si>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</si>
  <si>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</si>
  <si>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</si>
  <si>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</si>
  <si>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</si>
  <si>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</si>
  <si>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</si>
  <si>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</si>
  <si>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</si>
  <si>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</si>
  <si>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</si>
  <si>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</si>
  <si>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</si>
  <si>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</si>
  <si>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</si>
  <si>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</si>
  <si>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</si>
  <si>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</si>
  <si>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</si>
  <si>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</si>
  <si>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</si>
  <si>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</si>
  <si>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</si>
  <si>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</si>
  <si>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</si>
  <si>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</si>
  <si>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</si>
  <si>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</si>
  <si>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</si>
  <si>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</si>
  <si>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</si>
  <si>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</si>
  <si>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</si>
  <si>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</si>
  <si>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</si>
  <si>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</si>
  <si>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</si>
  <si>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</si>
  <si>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</si>
  <si>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</si>
  <si>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</si>
  <si>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</si>
  <si>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</si>
  <si>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</si>
  <si>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</si>
  <si>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</si>
  <si>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</si>
  <si>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</si>
  <si>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</si>
  <si>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</si>
  <si>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</si>
  <si>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</si>
  <si>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</si>
  <si>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</si>
  <si>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</si>
  <si>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</si>
  <si>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</si>
  <si>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</si>
  <si>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</si>
  <si>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</si>
  <si>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</si>
  <si>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</si>
  <si>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</si>
  <si>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</si>
  <si>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</si>
  <si>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</si>
  <si>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</si>
  <si>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</si>
  <si>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</si>
  <si>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</si>
  <si>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</si>
  <si>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</si>
  <si>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</si>
  <si>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</si>
  <si>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</si>
  <si>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</si>
  <si>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</si>
  <si>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</si>
  <si>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</si>
  <si>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</si>
  <si>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</si>
  <si>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</si>
  <si>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</si>
  <si>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</si>
  <si>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</si>
  <si>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</si>
  <si>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</si>
  <si>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</si>
  <si>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</si>
  <si>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</si>
  <si>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</si>
  <si>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</si>
  <si>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</si>
  <si>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</si>
  <si>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</si>
  <si>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</si>
  <si>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</si>
  <si>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</si>
  <si>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</si>
  <si>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</si>
  <si>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</si>
  <si>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</si>
  <si>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</si>
  <si>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</si>
  <si>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</si>
  <si>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</si>
  <si>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</si>
  <si>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</si>
  <si>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</si>
  <si>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</si>
  <si>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</si>
  <si>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</si>
  <si>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</si>
  <si>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</si>
  <si>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</si>
  <si>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</si>
  <si>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</si>
  <si>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</si>
  <si>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</si>
  <si>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</si>
  <si>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</si>
  <si>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</si>
  <si>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</si>
  <si>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</si>
  <si>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</si>
  <si>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</si>
  <si>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</si>
  <si>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</si>
  <si>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</si>
  <si>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</si>
  <si>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</si>
  <si>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</si>
  <si>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</si>
  <si>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</si>
  <si>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</si>
  <si>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</si>
  <si>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</si>
  <si>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</si>
  <si>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</si>
  <si>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</si>
  <si>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</si>
  <si>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</si>
  <si>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</si>
  <si>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</si>
  <si>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</si>
  <si>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</si>
  <si>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</si>
  <si>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</si>
  <si>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</si>
  <si>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</si>
  <si>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</si>
  <si>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</si>
  <si>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</si>
  <si>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</si>
  <si>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</si>
  <si>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</si>
  <si>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</si>
  <si>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</si>
  <si>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</si>
  <si>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</si>
  <si>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</si>
  <si>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</si>
  <si>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</si>
  <si>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</si>
  <si>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</si>
  <si>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</si>
  <si>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</si>
  <si>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</si>
  <si>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</si>
  <si>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</si>
  <si>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</si>
  <si>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</si>
  <si>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</si>
  <si>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</si>
  <si>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</si>
  <si>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</si>
  <si>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</si>
  <si>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</si>
  <si>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</si>
  <si>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</si>
  <si>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</si>
  <si>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</si>
  <si>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</si>
  <si>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</si>
  <si>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</si>
  <si>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</si>
  <si>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</si>
  <si>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</si>
  <si>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</si>
  <si>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</si>
  <si>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</si>
  <si>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</si>
  <si>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</si>
  <si>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</si>
  <si>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</si>
  <si>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</si>
  <si>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</si>
  <si>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</si>
  <si>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</si>
  <si>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</si>
  <si>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</si>
  <si>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</si>
  <si>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</si>
  <si>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</si>
  <si>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</si>
  <si>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</si>
  <si>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</si>
  <si>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</si>
  <si>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</si>
  <si>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</si>
  <si>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</si>
  <si>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</si>
  <si>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</si>
  <si>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</si>
  <si>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</si>
  <si>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</si>
  <si>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</si>
  <si>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</si>
  <si>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</si>
  <si>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</si>
  <si>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</si>
  <si>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</si>
  <si>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</si>
  <si>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</si>
  <si>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</si>
  <si>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</si>
  <si>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</si>
  <si>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</si>
  <si>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</si>
  <si>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</si>
  <si>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</si>
  <si>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</si>
  <si>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</si>
  <si>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</si>
  <si>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</si>
  <si>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</si>
  <si>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</si>
  <si>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</si>
  <si>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</si>
  <si>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</si>
  <si>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</si>
  <si>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</si>
  <si>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</si>
  <si>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</si>
  <si>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</si>
  <si>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</si>
  <si>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</si>
  <si>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</si>
  <si>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</si>
  <si>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</si>
  <si>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</si>
  <si>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</si>
  <si>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</si>
  <si>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</si>
  <si>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</si>
  <si>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</si>
  <si>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</si>
  <si>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</si>
  <si>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</si>
  <si>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</si>
  <si>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</si>
  <si>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</si>
  <si>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</si>
  <si>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</si>
  <si>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</si>
  <si>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</si>
  <si>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</si>
  <si>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</si>
  <si>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</si>
  <si>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</si>
  <si>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</si>
  <si>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</si>
  <si>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</si>
  <si>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</si>
  <si>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</si>
  <si>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</si>
  <si>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</si>
  <si>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</si>
  <si>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</si>
  <si>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</si>
  <si>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</si>
  <si>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</si>
  <si>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</si>
  <si>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</si>
  <si>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</si>
  <si>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</si>
  <si>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</si>
  <si>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</si>
  <si>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</si>
  <si>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</si>
  <si>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</si>
  <si>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</si>
  <si>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</si>
  <si>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</si>
  <si>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</si>
  <si>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</si>
  <si>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</si>
  <si>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</si>
  <si>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</si>
  <si>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</si>
  <si>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</si>
  <si>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</si>
  <si>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</si>
  <si>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</si>
  <si>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</si>
  <si>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</si>
  <si>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</si>
  <si>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</si>
  <si>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</si>
  <si>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</si>
  <si>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</si>
  <si>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</si>
  <si>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</si>
  <si>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</si>
  <si>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</si>
  <si>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</si>
  <si>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</si>
  <si>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</si>
  <si>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</si>
  <si>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</si>
  <si>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</si>
  <si>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</si>
  <si>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</si>
  <si>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</si>
  <si>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</si>
  <si>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</si>
  <si>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</si>
  <si>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</si>
  <si>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</si>
  <si>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</si>
  <si>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</si>
  <si>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</si>
  <si>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</si>
  <si>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</si>
  <si>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</si>
  <si>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</si>
  <si>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</si>
  <si>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</si>
  <si>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</si>
  <si>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</si>
  <si>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</si>
  <si>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</si>
  <si>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</si>
  <si>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</si>
  <si>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</si>
  <si>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</si>
  <si>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</si>
  <si>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</si>
  <si>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</si>
  <si>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</si>
  <si>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</si>
  <si>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</si>
  <si>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</si>
  <si>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</si>
  <si>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</si>
  <si>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</si>
  <si>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</si>
  <si>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</si>
  <si>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</si>
  <si>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</si>
  <si>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</si>
  <si>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</si>
  <si>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</si>
  <si>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</si>
  <si>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</si>
  <si>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</si>
  <si>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</si>
  <si>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</si>
  <si>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</si>
  <si>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</si>
  <si>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</si>
  <si>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</si>
  <si>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</si>
  <si>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</si>
  <si>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</si>
  <si>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</si>
  <si>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</si>
  <si>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</si>
  <si>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</si>
  <si>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</si>
  <si>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</si>
  <si>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</si>
  <si>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</si>
  <si>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</si>
  <si>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</si>
  <si>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</si>
  <si>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</si>
  <si>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</si>
  <si>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</si>
  <si>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</si>
  <si>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</si>
  <si>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</si>
  <si>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</si>
  <si>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</si>
  <si>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</si>
  <si>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</si>
  <si>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</si>
  <si>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</si>
  <si>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</si>
  <si>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</si>
  <si>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</si>
  <si>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</si>
  <si>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</si>
  <si>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</si>
  <si>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</si>
  <si>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</si>
  <si>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</si>
  <si>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</si>
  <si>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</si>
  <si>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</si>
  <si>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</si>
  <si>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</si>
  <si>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</si>
  <si>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</si>
  <si>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</si>
  <si>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</si>
  <si>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</si>
  <si>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</si>
  <si>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</si>
  <si>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</si>
  <si>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</si>
  <si>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</si>
  <si>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</si>
  <si>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</si>
  <si>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</si>
  <si>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</si>
  <si>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</si>
  <si>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</si>
  <si>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</si>
  <si>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</si>
  <si>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</si>
  <si>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</si>
  <si>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</si>
  <si>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</si>
  <si>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</si>
  <si>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</si>
  <si>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</si>
  <si>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</si>
  <si>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</si>
  <si>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</si>
  <si>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</si>
  <si>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</si>
  <si>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</si>
  <si>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</si>
  <si>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</si>
  <si>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</si>
  <si>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</si>
  <si>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</si>
  <si>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</si>
  <si>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</si>
  <si>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</si>
  <si>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</si>
  <si>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</si>
  <si>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</si>
  <si>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</si>
  <si>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</si>
  <si>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</si>
  <si>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</si>
  <si>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</si>
  <si>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</si>
  <si>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</si>
  <si>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</si>
  <si>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</si>
  <si>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</si>
  <si>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</si>
  <si>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</si>
  <si>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</si>
  <si>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</si>
  <si>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</si>
  <si>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</si>
  <si>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</si>
  <si>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</si>
  <si>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</si>
  <si>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</si>
  <si>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</si>
  <si>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</si>
  <si>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</si>
  <si>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</si>
  <si>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</si>
  <si>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</si>
  <si>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</si>
  <si>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</si>
  <si>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</si>
  <si>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</si>
  <si>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</si>
  <si>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</si>
  <si>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</si>
  <si>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</si>
  <si>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</si>
  <si>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</si>
  <si>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</si>
  <si>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</si>
  <si>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</si>
  <si>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</si>
  <si>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</si>
  <si>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</si>
  <si>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</si>
  <si>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</si>
  <si>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</si>
  <si>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</si>
  <si>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</si>
  <si>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</si>
  <si>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</si>
  <si>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</si>
  <si>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</si>
  <si>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</si>
  <si>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</si>
  <si>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</si>
  <si>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</si>
  <si>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</si>
  <si>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</si>
  <si>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</si>
  <si>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</si>
  <si>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</si>
  <si>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</si>
  <si>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</si>
  <si>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</si>
  <si>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</si>
  <si>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</si>
  <si>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</si>
  <si>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</si>
  <si>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</si>
  <si>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</si>
  <si>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</si>
  <si>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</si>
  <si>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</si>
  <si>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</si>
  <si>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</si>
  <si>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</si>
  <si>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</si>
  <si>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</si>
  <si>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</si>
  <si>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</si>
  <si>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</si>
  <si>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</si>
  <si>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</si>
  <si>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</si>
  <si>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</si>
  <si>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</si>
  <si>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</si>
  <si>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</si>
  <si>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</si>
  <si>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</si>
  <si>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</si>
  <si>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</si>
  <si>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</si>
  <si>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</si>
  <si>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</si>
  <si>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</si>
  <si>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</si>
  <si>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</si>
  <si>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</si>
  <si>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</si>
  <si>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</si>
  <si>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</si>
  <si>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</si>
  <si>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</si>
  <si>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</si>
  <si>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</si>
  <si>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</si>
  <si>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</si>
  <si>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</si>
  <si>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</si>
  <si>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</si>
  <si>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</si>
  <si>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</si>
  <si>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</si>
  <si>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</si>
  <si>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</si>
  <si>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</si>
  <si>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</si>
  <si>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</si>
  <si>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</si>
  <si>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</si>
  <si>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</si>
  <si>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</si>
  <si>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</si>
  <si>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</si>
  <si>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</si>
  <si>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</si>
  <si>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</si>
  <si>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</si>
  <si>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</si>
  <si>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</si>
  <si>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</si>
  <si>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</si>
  <si>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</si>
  <si>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</si>
  <si>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</si>
  <si>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</si>
  <si>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</si>
  <si>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</si>
  <si>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</si>
  <si>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</si>
  <si>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</si>
  <si>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</si>
  <si>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</si>
  <si>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</si>
  <si>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</si>
  <si>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</si>
  <si>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</si>
  <si>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</si>
  <si>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</si>
  <si>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</si>
  <si>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</si>
  <si>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</si>
  <si>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</si>
  <si>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</si>
  <si>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</si>
  <si>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</si>
  <si>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</si>
  <si>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</si>
  <si>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</si>
  <si>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</si>
  <si>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</si>
  <si>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</si>
  <si>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</si>
  <si>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</si>
  <si>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</si>
  <si>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</si>
  <si>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</si>
  <si>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</si>
  <si>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</si>
  <si>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</si>
  <si>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</si>
  <si>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</si>
  <si>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</si>
  <si>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</si>
  <si>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</si>
  <si>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</si>
  <si>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</si>
  <si>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</si>
  <si>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</si>
  <si>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</si>
  <si>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</si>
  <si>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</si>
  <si>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</si>
  <si>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</si>
  <si>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</si>
  <si>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</si>
  <si>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</si>
  <si>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</si>
  <si>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</si>
  <si>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</si>
  <si>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</si>
  <si>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</si>
  <si>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</si>
  <si>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</si>
  <si>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</si>
  <si>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</si>
  <si>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</si>
  <si>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</si>
  <si>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</si>
  <si>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</si>
  <si>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</si>
  <si>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</si>
  <si>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</si>
  <si>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</si>
  <si>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</si>
  <si>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</si>
  <si>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</si>
  <si>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</si>
  <si>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</si>
  <si>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</si>
  <si>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</si>
  <si>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</si>
  <si>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</si>
  <si>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</si>
  <si>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</si>
  <si>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</si>
  <si>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</si>
  <si>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</si>
  <si>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</si>
  <si>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</si>
  <si>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</si>
  <si>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</si>
  <si>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</si>
  <si>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</si>
  <si>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</si>
  <si>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</si>
  <si>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</si>
  <si>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</si>
  <si>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</si>
  <si>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</si>
  <si>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</si>
  <si>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</si>
  <si>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</si>
  <si>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</si>
  <si>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</si>
  <si>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</si>
  <si>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</si>
  <si>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</si>
  <si>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</si>
  <si>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</si>
  <si>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</si>
  <si>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</si>
  <si>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</si>
  <si>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</si>
  <si>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</si>
  <si>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</si>
  <si>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</si>
  <si>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</si>
  <si>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</si>
  <si>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</si>
  <si>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</si>
  <si>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</si>
  <si>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</si>
  <si>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</si>
  <si>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</si>
  <si>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</si>
  <si>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</si>
  <si>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</si>
  <si>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</si>
  <si>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</si>
  <si>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</si>
  <si>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</si>
  <si>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</si>
  <si>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</si>
  <si>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</si>
  <si>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</si>
  <si>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</si>
  <si>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</si>
  <si>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</si>
  <si>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</si>
  <si>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</si>
  <si>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</si>
  <si>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</si>
  <si>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</si>
  <si>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</si>
  <si>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</si>
  <si>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</si>
  <si>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</si>
  <si>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</si>
  <si>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</si>
  <si>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</si>
  <si>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</si>
  <si>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</si>
  <si>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</si>
  <si>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</si>
  <si>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</si>
  <si>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</si>
  <si>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</si>
  <si>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</si>
  <si>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</si>
  <si>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</si>
  <si>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</si>
  <si>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</si>
  <si>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</si>
  <si>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</si>
  <si>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</si>
  <si>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</si>
  <si>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</si>
  <si>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</si>
  <si>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</si>
  <si>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</si>
  <si>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</si>
  <si>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</si>
  <si>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</si>
  <si>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</si>
  <si>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</si>
  <si>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</si>
  <si>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</si>
  <si>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</si>
  <si>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</si>
  <si>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</si>
  <si>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</si>
  <si>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</si>
  <si>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</si>
  <si>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</si>
  <si>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</si>
  <si>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</si>
  <si>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</si>
  <si>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</si>
  <si>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</si>
  <si>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</si>
  <si>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</si>
  <si>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</si>
  <si>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</si>
  <si>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</si>
  <si>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</si>
  <si>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</si>
  <si>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</si>
  <si>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</si>
  <si>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</si>
  <si>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</si>
  <si>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</si>
  <si>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</si>
  <si>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</si>
  <si>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</si>
  <si>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</si>
  <si>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</si>
  <si>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</si>
  <si>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</si>
  <si>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</si>
  <si>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</si>
  <si>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</si>
  <si>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</si>
  <si>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</si>
  <si>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</si>
  <si>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</si>
  <si>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</si>
  <si>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</si>
  <si>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</si>
  <si>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</si>
  <si>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</si>
  <si>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</si>
  <si>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</si>
  <si>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</si>
  <si>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</si>
  <si>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</si>
  <si>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</si>
  <si>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</si>
  <si>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</si>
  <si>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</si>
  <si>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</si>
  <si>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</si>
  <si>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</si>
  <si>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</si>
  <si>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</si>
  <si>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</si>
  <si>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</si>
  <si>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</si>
  <si>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</si>
  <si>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</si>
  <si>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</si>
  <si>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</si>
  <si>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</si>
  <si>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</si>
  <si>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</si>
  <si>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</si>
  <si>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</si>
  <si>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</si>
  <si>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</si>
  <si>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</si>
  <si>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</si>
  <si>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</si>
  <si>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</si>
  <si>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</si>
  <si>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</si>
  <si>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</si>
  <si>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</si>
  <si>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</si>
  <si>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</si>
  <si>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</si>
  <si>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</si>
  <si>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</si>
  <si>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</si>
  <si>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</si>
  <si>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</si>
  <si>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</si>
  <si>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</si>
  <si>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</si>
  <si>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</si>
  <si>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</si>
  <si>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</si>
  <si>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</si>
  <si>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</si>
  <si>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</si>
  <si>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</si>
  <si>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</si>
  <si>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</si>
  <si>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</si>
  <si>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</si>
  <si>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</si>
  <si>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</si>
  <si>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</si>
  <si>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</si>
  <si>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</si>
  <si>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</si>
  <si>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</si>
  <si>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</si>
  <si>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</si>
  <si>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</si>
  <si>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</si>
  <si>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</si>
  <si>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</si>
  <si>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</si>
  <si>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</si>
  <si>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</si>
  <si>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</si>
  <si>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</si>
  <si>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</si>
  <si>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</si>
  <si>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</si>
  <si>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</si>
  <si>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</si>
  <si>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</si>
  <si>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</si>
  <si>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</si>
  <si>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</si>
  <si>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</si>
  <si>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</si>
  <si>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</si>
  <si>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</si>
  <si>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</si>
  <si>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</si>
  <si>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</si>
  <si>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</si>
  <si>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</si>
  <si>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</si>
  <si>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</si>
  <si>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</si>
  <si>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</si>
  <si>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</si>
  <si>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</si>
  <si>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</si>
  <si>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</si>
  <si>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</si>
  <si>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</si>
  <si>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</si>
  <si>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</si>
  <si>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</si>
  <si>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</si>
  <si>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</si>
  <si>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</si>
  <si>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</si>
  <si>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</si>
  <si>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</si>
  <si>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</si>
  <si>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</si>
  <si>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</si>
  <si>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</si>
  <si>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</si>
  <si>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</si>
  <si>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</si>
  <si>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</si>
  <si>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</si>
  <si>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</si>
  <si>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</si>
  <si>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</si>
  <si>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</si>
  <si>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</si>
  <si>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</si>
  <si>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</si>
  <si>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</si>
  <si>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</si>
  <si>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</si>
  <si>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</si>
  <si>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</si>
  <si>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</si>
  <si>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</si>
  <si>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</si>
  <si>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</si>
  <si>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</si>
  <si>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</si>
  <si>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</si>
  <si>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</si>
  <si>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</si>
  <si>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</si>
  <si>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</si>
  <si>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</si>
  <si>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</si>
  <si>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</si>
  <si>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</si>
  <si>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</si>
  <si>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</si>
  <si>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</si>
  <si>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</si>
  <si>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</si>
  <si>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</si>
  <si>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</si>
  <si>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</si>
  <si>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</si>
  <si>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</si>
  <si>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</si>
  <si>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</si>
  <si>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</si>
  <si>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</si>
  <si>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</si>
  <si>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</si>
  <si>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</si>
  <si>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</si>
  <si>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</si>
  <si>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</si>
  <si>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</si>
  <si>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</si>
  <si>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</si>
  <si>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</si>
  <si>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</si>
  <si>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</si>
  <si>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</si>
  <si>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</si>
  <si>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</si>
  <si>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</si>
  <si>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</si>
  <si>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</si>
  <si>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</si>
  <si>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</si>
  <si>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</si>
  <si>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</si>
  <si>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</si>
  <si>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</si>
  <si>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</si>
  <si>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</si>
  <si>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</si>
  <si>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</si>
  <si>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</si>
  <si>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</si>
  <si>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</si>
  <si>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</si>
  <si>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</si>
  <si>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</si>
  <si>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</si>
  <si>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</si>
  <si>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</si>
  <si>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</si>
  <si>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</si>
  <si>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</si>
  <si>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</si>
  <si>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</si>
  <si>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</si>
  <si>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</si>
  <si>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</si>
  <si>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</si>
  <si>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</si>
  <si>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</si>
  <si>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</si>
  <si>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</si>
  <si>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</si>
  <si>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</si>
  <si>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</si>
  <si>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</si>
  <si>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</si>
  <si>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</si>
  <si>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</si>
  <si>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</si>
  <si>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</si>
  <si>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</si>
  <si>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</si>
  <si>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</si>
  <si>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</si>
  <si>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</si>
  <si>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</si>
  <si>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</si>
  <si>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</si>
  <si>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</si>
  <si>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</si>
  <si>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</si>
  <si>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</si>
  <si>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</si>
  <si>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</si>
  <si>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</si>
  <si>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</si>
  <si>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</si>
  <si>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</si>
  <si>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</si>
  <si>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</si>
  <si>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</si>
  <si>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</si>
  <si>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</si>
  <si>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</si>
  <si>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</si>
  <si>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</si>
  <si>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</si>
  <si>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</si>
  <si>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</si>
  <si>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</si>
  <si>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</si>
  <si>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</si>
  <si>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</si>
  <si>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</si>
  <si>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</si>
  <si>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</si>
  <si>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</si>
  <si>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</si>
  <si>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</si>
  <si>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</si>
  <si>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</si>
  <si>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</si>
  <si>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</si>
  <si>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</si>
  <si>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</si>
  <si>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</si>
  <si>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</si>
  <si>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</si>
  <si>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</si>
  <si>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</si>
  <si>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</si>
  <si>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</si>
  <si>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</si>
  <si>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</si>
  <si>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</si>
  <si>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</si>
  <si>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</si>
  <si>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</si>
  <si>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</si>
  <si>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</si>
  <si>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</si>
  <si>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</si>
  <si>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</si>
  <si>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</si>
  <si>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</si>
  <si>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</si>
  <si>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</si>
  <si>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</si>
  <si>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</si>
  <si>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</si>
  <si>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</si>
  <si>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</si>
  <si>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</si>
  <si>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</si>
  <si>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</si>
  <si>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</si>
  <si>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</si>
  <si>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</si>
  <si>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</si>
  <si>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</si>
  <si>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</si>
  <si>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</si>
  <si>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</si>
  <si>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</si>
  <si>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</si>
  <si>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</si>
  <si>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</si>
  <si>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</si>
  <si>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</si>
  <si>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</si>
  <si>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</si>
  <si>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</si>
  <si>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</si>
  <si>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</si>
  <si>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</si>
  <si>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</si>
  <si>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</si>
  <si>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</si>
  <si>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</si>
  <si>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</si>
  <si>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</si>
  <si>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</si>
  <si>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</si>
  <si>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</si>
  <si>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</si>
  <si>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</si>
  <si>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</si>
  <si>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</si>
  <si>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</si>
  <si>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</si>
  <si>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</si>
  <si>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</si>
  <si>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</si>
  <si>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</si>
  <si>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</si>
  <si>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</si>
  <si>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</si>
  <si>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</si>
  <si>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</si>
  <si>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</si>
  <si>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</si>
  <si>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</si>
  <si>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</si>
  <si>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</si>
  <si>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</si>
  <si>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</si>
  <si>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</si>
  <si>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</si>
  <si>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</si>
  <si>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</si>
  <si>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</si>
  <si>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</si>
  <si>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</si>
  <si>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</si>
  <si>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</si>
  <si>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</si>
  <si>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</si>
  <si>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</si>
  <si>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</si>
  <si>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</si>
  <si>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</si>
  <si>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</si>
  <si>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</si>
  <si>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</si>
  <si>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</si>
  <si>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</si>
  <si>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</si>
  <si>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</si>
  <si>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</si>
  <si>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</si>
  <si>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</si>
  <si>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</si>
  <si>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</si>
  <si>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</si>
  <si>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</si>
  <si>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</si>
  <si>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</si>
  <si>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</si>
  <si>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</si>
  <si>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</si>
  <si>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</si>
  <si>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</si>
  <si>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</si>
  <si>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</si>
  <si>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</si>
  <si>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</si>
  <si>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</si>
  <si>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</si>
  <si>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</si>
  <si>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</si>
  <si>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</si>
  <si>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</si>
  <si>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</si>
  <si>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</si>
  <si>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</si>
  <si>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</si>
  <si>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</si>
  <si>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</si>
  <si>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</si>
  <si>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</si>
  <si>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</si>
  <si>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</si>
  <si>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</si>
  <si>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</si>
  <si>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</si>
  <si>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</si>
  <si>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</si>
  <si>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</si>
  <si>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</si>
  <si>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</si>
  <si>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</si>
  <si>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</si>
  <si>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</si>
  <si>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</si>
  <si>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</si>
  <si>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</si>
  <si>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</si>
  <si>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</si>
  <si>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</si>
  <si>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</si>
  <si>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</si>
  <si>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</si>
  <si>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</si>
  <si>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</si>
  <si>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</si>
  <si>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</si>
  <si>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</si>
  <si>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</si>
  <si>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</si>
  <si>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</si>
  <si>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</si>
  <si>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</si>
  <si>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</si>
  <si>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</si>
  <si>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</si>
  <si>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</si>
  <si>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</si>
  <si>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</si>
  <si>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</si>
  <si>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</si>
  <si>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</si>
  <si>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</si>
  <si>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</si>
  <si>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</si>
  <si>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</si>
  <si>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</si>
  <si>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</si>
  <si>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</si>
  <si>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</si>
  <si>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</si>
  <si>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</si>
  <si>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</si>
  <si>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</si>
  <si>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</si>
  <si>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</si>
  <si>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</si>
  <si>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</si>
  <si>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</si>
  <si>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</si>
  <si>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</si>
  <si>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</si>
  <si>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</si>
  <si>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</si>
  <si>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</si>
  <si>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</si>
  <si>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</si>
  <si>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</si>
  <si>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</si>
  <si>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</si>
  <si>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</si>
  <si>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</si>
  <si>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</si>
  <si>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</si>
  <si>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</si>
  <si>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</si>
  <si>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</si>
  <si>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</si>
  <si>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</si>
  <si>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</si>
  <si>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</si>
  <si>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</si>
  <si>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</si>
  <si>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</si>
  <si>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</si>
  <si>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</si>
  <si>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</si>
  <si>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</si>
  <si>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</si>
  <si>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</si>
  <si>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</si>
  <si>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</si>
  <si>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</si>
  <si>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</si>
  <si>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</si>
  <si>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</si>
  <si>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</si>
  <si>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</si>
  <si>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</si>
  <si>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</si>
  <si>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</si>
  <si>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</si>
  <si>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</si>
  <si>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</si>
  <si>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</si>
  <si>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</si>
  <si>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</si>
  <si>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</si>
  <si>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</si>
  <si>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</si>
  <si>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</si>
  <si>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</si>
  <si>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</si>
  <si>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</si>
  <si>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</si>
  <si>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</si>
  <si>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</si>
  <si>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</si>
  <si>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</si>
  <si>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</si>
  <si>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</si>
  <si>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</si>
  <si>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</si>
  <si>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</si>
  <si>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</si>
  <si>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</si>
  <si>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</si>
  <si>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</si>
  <si>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</si>
  <si>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</si>
  <si>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</si>
  <si>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</si>
  <si>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</si>
  <si>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</si>
  <si>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</si>
  <si>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</si>
  <si>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</si>
  <si>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</si>
  <si>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</si>
  <si>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</si>
  <si>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</si>
  <si>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</si>
  <si>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</si>
  <si>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</si>
  <si>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</si>
  <si>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</si>
  <si>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</si>
  <si>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</si>
  <si>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</si>
  <si>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</si>
  <si>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</si>
  <si>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</si>
  <si>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</si>
  <si>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</si>
  <si>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</si>
  <si>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</si>
  <si>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</si>
  <si>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</si>
  <si>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</si>
  <si>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</si>
  <si>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</si>
  <si>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</si>
  <si>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</si>
  <si>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</si>
  <si>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</si>
  <si>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</si>
  <si>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</si>
  <si>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</si>
  <si>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</si>
  <si>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</si>
  <si>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</si>
  <si>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</si>
  <si>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</si>
  <si>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</si>
  <si>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</si>
  <si>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</si>
  <si>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</si>
  <si>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</si>
  <si>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</si>
  <si>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</si>
  <si>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</si>
  <si>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</si>
  <si>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</si>
  <si>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</si>
  <si>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</si>
  <si>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</si>
  <si>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</si>
  <si>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</si>
  <si>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</si>
  <si>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</si>
  <si>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</si>
  <si>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</si>
  <si>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</si>
  <si>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</si>
  <si>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</si>
  <si>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</si>
  <si>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</si>
  <si>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</si>
  <si>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</si>
  <si>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</si>
  <si>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</si>
  <si>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</si>
  <si>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</si>
  <si>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</si>
  <si>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</si>
  <si>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</si>
  <si>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</si>
  <si>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</si>
  <si>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</si>
  <si>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</si>
  <si>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</si>
  <si>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</si>
  <si>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</si>
  <si>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</si>
  <si>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</si>
  <si>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</si>
  <si>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</si>
  <si>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</si>
  <si>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</si>
  <si>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</si>
  <si>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</si>
  <si>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</si>
  <si>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</si>
  <si>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</si>
  <si>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</si>
  <si>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</si>
  <si>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</si>
  <si>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</si>
  <si>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</si>
  <si>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</si>
  <si>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</si>
  <si>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</si>
  <si>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</si>
  <si>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</si>
  <si>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</si>
  <si>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</si>
  <si>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</si>
  <si>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</si>
  <si>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</si>
  <si>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</si>
  <si>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</si>
  <si>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</si>
  <si>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</si>
  <si>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</si>
  <si>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</si>
  <si>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</si>
  <si>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</si>
  <si>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</si>
  <si>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</si>
  <si>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</si>
  <si>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</si>
  <si>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</si>
  <si>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</si>
  <si>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</si>
  <si>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</si>
  <si>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</si>
  <si>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</si>
  <si>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</si>
  <si>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</si>
  <si>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</si>
  <si>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</si>
  <si>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</si>
  <si>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</si>
  <si>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</si>
  <si>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</si>
  <si>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</si>
  <si>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</si>
  <si>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</si>
  <si>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</si>
  <si>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</si>
  <si>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</si>
  <si>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</si>
  <si>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</si>
  <si>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</si>
  <si>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</si>
  <si>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</si>
  <si>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</si>
  <si>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</si>
  <si>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</si>
  <si>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</si>
  <si>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</si>
  <si>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</si>
  <si>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</si>
  <si>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</si>
  <si>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</si>
  <si>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</si>
  <si>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</si>
  <si>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</si>
  <si>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</si>
  <si>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</si>
  <si>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</si>
  <si>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</si>
  <si>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</si>
  <si>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</si>
  <si>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</si>
  <si>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</si>
  <si>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</si>
  <si>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</si>
  <si>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</si>
  <si>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</si>
  <si>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</si>
  <si>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</si>
  <si>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</si>
  <si>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</si>
  <si>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</si>
  <si>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</si>
  <si>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</si>
  <si>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</si>
  <si>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</si>
  <si>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</si>
  <si>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</si>
  <si>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</si>
  <si>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</si>
  <si>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</si>
  <si>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</si>
  <si>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</si>
  <si>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</si>
  <si>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</si>
  <si>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</si>
  <si>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</si>
  <si>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</si>
  <si>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</si>
  <si>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</si>
  <si>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</si>
  <si>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</si>
  <si>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</si>
  <si>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</si>
  <si>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</si>
  <si>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</si>
  <si>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</si>
  <si>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</si>
  <si>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</si>
  <si>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</si>
  <si>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</si>
  <si>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</si>
  <si>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</si>
  <si>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</si>
  <si>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</si>
  <si>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</si>
  <si>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</si>
  <si>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</si>
  <si>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</si>
  <si>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</si>
  <si>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</si>
  <si>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</si>
  <si>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</si>
  <si>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</si>
  <si>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</si>
  <si>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</si>
  <si>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</si>
  <si>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</si>
  <si>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</si>
  <si>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</si>
  <si>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</si>
  <si>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</si>
  <si>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</si>
  <si>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</si>
  <si>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</si>
  <si>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</si>
  <si>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</si>
  <si>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</si>
  <si>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</si>
  <si>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</si>
  <si>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</si>
  <si>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</si>
  <si>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</si>
  <si>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</si>
  <si>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</si>
  <si>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</si>
  <si>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</si>
  <si>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</si>
  <si>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</si>
  <si>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</si>
  <si>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</si>
  <si>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</si>
  <si>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</si>
  <si>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</si>
  <si>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</si>
  <si>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</si>
  <si>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</si>
  <si>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</si>
  <si>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</si>
  <si>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</si>
  <si>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</si>
  <si>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</si>
  <si>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</si>
  <si>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</si>
  <si>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</si>
  <si>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</si>
  <si>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</si>
  <si>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</si>
  <si>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</si>
  <si>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</si>
  <si>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</si>
  <si>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</si>
  <si>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</si>
  <si>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</si>
  <si>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</si>
  <si>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</si>
  <si>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</si>
  <si>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</si>
  <si>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</si>
  <si>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</si>
  <si>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</si>
  <si>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</si>
  <si>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</si>
  <si>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</si>
  <si>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</si>
  <si>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</si>
  <si>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</si>
  <si>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</si>
  <si>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</si>
  <si>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</si>
  <si>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</si>
  <si>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</si>
  <si>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</si>
  <si>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</si>
  <si>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</si>
  <si>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</si>
  <si>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</si>
  <si>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</si>
  <si>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</si>
  <si>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</si>
  <si>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</si>
  <si>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</si>
  <si>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</si>
  <si>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</si>
  <si>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</si>
  <si>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</si>
  <si>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</si>
  <si>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</si>
  <si>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</si>
  <si>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</si>
  <si>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</si>
  <si>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</si>
  <si>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</si>
  <si>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</si>
  <si>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</si>
  <si>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</si>
  <si>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</si>
  <si>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</si>
  <si>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</si>
  <si>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</si>
  <si>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</si>
  <si>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</si>
  <si>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</si>
  <si>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</si>
  <si>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</si>
  <si>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</si>
  <si>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</si>
  <si>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</si>
  <si>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</si>
  <si>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</si>
  <si>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</si>
  <si>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</si>
  <si>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</si>
  <si>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</si>
  <si>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</si>
  <si>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</si>
  <si>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</si>
  <si>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</si>
  <si>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</si>
  <si>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</si>
  <si>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</si>
  <si>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</si>
  <si>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</si>
  <si>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</si>
  <si>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</si>
  <si>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</si>
  <si>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</si>
  <si>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</si>
  <si>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</si>
  <si>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</si>
  <si>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</si>
  <si>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</si>
  <si>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</si>
  <si>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</si>
  <si>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</si>
  <si>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</si>
  <si>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</si>
  <si>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</si>
  <si>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</si>
  <si>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</si>
  <si>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</si>
  <si>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</si>
  <si>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</si>
  <si>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</si>
  <si>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</si>
  <si>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</si>
  <si>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</si>
  <si>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</si>
  <si>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</si>
  <si>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</si>
  <si>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</si>
  <si>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</si>
  <si>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</si>
  <si>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</si>
  <si>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</si>
  <si>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</si>
  <si>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</si>
  <si>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</si>
  <si>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</si>
  <si>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</si>
  <si>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</si>
  <si>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</si>
  <si>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</si>
  <si>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</si>
  <si>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</si>
  <si>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</si>
  <si>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</si>
  <si>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</si>
  <si>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</si>
  <si>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</si>
  <si>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</si>
  <si>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</si>
  <si>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</si>
  <si>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</si>
  <si>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</si>
  <si>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</si>
  <si>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</si>
  <si>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</si>
  <si>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</si>
  <si>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</si>
  <si>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</si>
  <si>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</si>
  <si>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</si>
  <si>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</si>
  <si>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</si>
  <si>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</si>
  <si>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</si>
  <si>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</si>
  <si>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</si>
  <si>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</si>
  <si>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</si>
  <si>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</si>
  <si>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</si>
  <si>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</si>
  <si>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</si>
  <si>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</si>
  <si>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</si>
  <si>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</si>
  <si>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</si>
  <si>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</si>
  <si>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</si>
  <si>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</si>
  <si>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</si>
  <si>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</si>
  <si>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</si>
  <si>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</si>
  <si>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</si>
  <si>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</si>
  <si>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</si>
  <si>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</si>
  <si>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</si>
  <si>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</si>
  <si>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</si>
  <si>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</si>
  <si>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</si>
  <si>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</si>
  <si>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</si>
  <si>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</si>
  <si>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</si>
  <si>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</si>
  <si>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</si>
  <si>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</si>
  <si>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</si>
  <si>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</si>
  <si>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</si>
  <si>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</si>
  <si>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</si>
  <si>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</si>
  <si>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</si>
  <si>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</si>
  <si>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</si>
  <si>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</si>
  <si>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</si>
  <si>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</si>
  <si>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</si>
  <si>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</si>
  <si>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</si>
  <si>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</si>
  <si>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</si>
  <si>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</si>
  <si>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</si>
  <si>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</si>
  <si>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</si>
  <si>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</si>
  <si>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</si>
  <si>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</si>
  <si>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</si>
  <si>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</si>
  <si>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</si>
  <si>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</si>
  <si>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</si>
  <si>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</si>
  <si>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</si>
  <si>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</si>
  <si>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</si>
  <si>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</si>
  <si>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</si>
  <si>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</si>
  <si>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</si>
  <si>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</si>
  <si>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</si>
  <si>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</si>
  <si>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</si>
  <si>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</si>
  <si>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</si>
  <si>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</si>
  <si>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</si>
  <si>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</si>
  <si>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</si>
  <si>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</si>
  <si>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</si>
  <si>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</si>
  <si>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</si>
  <si>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</si>
  <si>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</si>
  <si>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</si>
  <si>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</si>
  <si>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</si>
  <si>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</si>
  <si>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</si>
  <si>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</si>
  <si>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</si>
  <si>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</si>
  <si>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</si>
  <si>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</si>
  <si>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</si>
  <si>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</si>
  <si>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</si>
  <si>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</si>
  <si>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</si>
  <si>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</si>
  <si>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</si>
  <si>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</si>
  <si>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</si>
  <si>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</si>
  <si>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</si>
  <si>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</si>
  <si>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</si>
  <si>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</si>
  <si>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</si>
  <si>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</si>
  <si>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</si>
  <si>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</si>
  <si>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</si>
  <si>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</si>
  <si>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</si>
  <si>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</si>
  <si>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</si>
  <si>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</si>
  <si>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</si>
  <si>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</si>
  <si>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</si>
  <si>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</si>
  <si>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</si>
  <si>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</si>
  <si>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</si>
  <si>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</si>
  <si>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</si>
  <si>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</si>
  <si>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</si>
  <si>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</si>
  <si>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</si>
  <si>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</si>
  <si>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</si>
  <si>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</si>
  <si>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</si>
  <si>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</si>
  <si>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</si>
  <si>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</si>
  <si>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</si>
  <si>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</si>
  <si>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</si>
  <si>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</si>
  <si>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</si>
  <si>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</si>
  <si>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</si>
  <si>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</si>
  <si>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</si>
  <si>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</si>
  <si>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</si>
  <si>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</si>
  <si>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</si>
  <si>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</si>
  <si>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</si>
  <si>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</si>
  <si>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</si>
  <si>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</si>
  <si>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</si>
  <si>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</si>
  <si>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</si>
  <si>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</si>
  <si>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</si>
  <si>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</si>
  <si>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</si>
  <si>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</si>
  <si>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</si>
  <si>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</si>
  <si>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</si>
  <si>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</si>
  <si>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</si>
  <si>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</si>
  <si>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</si>
  <si>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</si>
  <si>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</si>
  <si>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</si>
  <si>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</si>
  <si>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</si>
  <si>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</si>
  <si>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</si>
  <si>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</si>
  <si>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</si>
  <si>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</si>
  <si>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</si>
  <si>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</si>
  <si>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</si>
  <si>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</si>
  <si>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</si>
  <si>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</si>
  <si>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</si>
  <si>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</si>
  <si>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</si>
  <si>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</si>
  <si>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</si>
  <si>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</si>
  <si>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</si>
  <si>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</si>
  <si>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</si>
  <si>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</si>
  <si>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</si>
  <si>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</si>
  <si>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</si>
  <si>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</si>
  <si>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</si>
  <si>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</si>
  <si>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</si>
  <si>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</si>
  <si>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</si>
  <si>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</si>
  <si>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</si>
  <si>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</si>
  <si>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</si>
  <si>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</si>
  <si>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</si>
  <si>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</si>
  <si>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</si>
  <si>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</si>
  <si>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</si>
  <si>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</si>
  <si>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</si>
  <si>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</si>
  <si>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</si>
  <si>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</si>
  <si>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</si>
  <si>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</si>
  <si>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</si>
  <si>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</si>
  <si>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</si>
  <si>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</si>
  <si>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</si>
  <si>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</si>
  <si>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</si>
  <si>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</si>
  <si>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</si>
  <si>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</si>
  <si>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</si>
  <si>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</si>
  <si>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</si>
  <si>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</si>
  <si>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</si>
  <si>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</si>
  <si>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</si>
  <si>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</si>
  <si>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</si>
  <si>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</si>
  <si>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</si>
  <si>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</si>
  <si>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</si>
  <si>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</si>
  <si>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</si>
  <si>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</si>
  <si>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</si>
  <si>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</si>
  <si>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</si>
  <si>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</si>
  <si>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</si>
  <si>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</si>
  <si>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</si>
  <si>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</si>
  <si>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</si>
  <si>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</si>
  <si>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</si>
  <si>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</si>
  <si>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</si>
  <si>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</si>
  <si>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</si>
  <si>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</si>
  <si>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</si>
  <si>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</si>
  <si>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</si>
  <si>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</si>
  <si>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</si>
  <si>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</si>
  <si>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</si>
  <si>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</si>
  <si>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</si>
  <si>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</si>
  <si>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</si>
  <si>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</si>
  <si>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</si>
  <si>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</si>
  <si>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</si>
  <si>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</si>
  <si>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</si>
  <si>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</si>
  <si>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</si>
  <si>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</si>
  <si>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</si>
  <si>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</si>
  <si>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</si>
  <si>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</si>
  <si>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</si>
  <si>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</si>
  <si>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</si>
  <si>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</si>
  <si>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</si>
  <si>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</si>
  <si>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</si>
  <si>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</si>
  <si>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</si>
  <si>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</si>
  <si>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</si>
  <si>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</si>
  <si>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</si>
  <si>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</si>
  <si>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</si>
  <si>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</si>
  <si>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</si>
  <si>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</si>
  <si>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</si>
  <si>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</si>
  <si>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</si>
  <si>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</si>
  <si>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</si>
  <si>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</si>
  <si>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</si>
  <si>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</si>
  <si>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</si>
  <si>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</si>
  <si>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</si>
  <si>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</si>
  <si>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</si>
  <si>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</si>
  <si>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</si>
  <si>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</si>
  <si>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</si>
  <si>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</si>
  <si>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</si>
  <si>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</si>
  <si>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</si>
  <si>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</si>
  <si>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</si>
  <si>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</si>
  <si>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</si>
  <si>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</si>
  <si>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</si>
  <si>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</si>
  <si>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</si>
  <si>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</si>
  <si>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</si>
  <si>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</si>
  <si>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</si>
  <si>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</si>
  <si>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</si>
  <si>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</si>
  <si>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</si>
  <si>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</si>
  <si>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</si>
  <si>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</si>
  <si>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</si>
  <si>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</si>
  <si>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</si>
  <si>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</si>
  <si>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</si>
  <si>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</si>
  <si>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</si>
  <si>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</si>
  <si>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</si>
  <si>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</si>
  <si>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</si>
  <si>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</si>
  <si>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</si>
  <si>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</si>
  <si>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</si>
  <si>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</si>
  <si>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</si>
  <si>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</si>
  <si>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</si>
  <si>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</si>
  <si>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</si>
  <si>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</si>
  <si>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</si>
  <si>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</si>
  <si>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</si>
  <si>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</si>
  <si>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</si>
  <si>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</si>
  <si>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</si>
  <si>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</si>
  <si>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</si>
  <si>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</si>
  <si>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</si>
  <si>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</si>
  <si>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</si>
  <si>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</si>
  <si>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</si>
  <si>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</si>
  <si>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</si>
  <si>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</si>
  <si>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</si>
  <si>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</si>
  <si>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</si>
  <si>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</si>
  <si>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</si>
  <si>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</si>
  <si>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</si>
  <si>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</si>
  <si>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</si>
  <si>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</si>
  <si>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</si>
  <si>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</si>
  <si>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</si>
  <si>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</si>
  <si>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</si>
  <si>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</si>
  <si>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</si>
  <si>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</si>
  <si>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</si>
  <si>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</si>
  <si>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</si>
  <si>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</si>
  <si>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</si>
  <si>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</si>
  <si>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</si>
  <si>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</si>
  <si>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</si>
  <si>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</si>
  <si>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</si>
  <si>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</si>
  <si>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</si>
  <si>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</si>
  <si>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</si>
  <si>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</si>
  <si>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</si>
  <si>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</si>
  <si>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</si>
  <si>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</si>
  <si>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</si>
  <si>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</si>
  <si>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</si>
  <si>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</si>
  <si>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</si>
  <si>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</si>
  <si>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</si>
  <si>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</si>
  <si>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</si>
  <si>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</si>
  <si>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</si>
  <si>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</si>
  <si>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</si>
  <si>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</si>
  <si>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</si>
  <si>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</si>
  <si>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</si>
  <si>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</si>
  <si>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</si>
  <si>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</si>
  <si>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</si>
  <si>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</si>
  <si>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</si>
  <si>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</si>
  <si>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</si>
  <si>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</si>
  <si>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</si>
  <si>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</si>
  <si>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</si>
  <si>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</si>
  <si>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</si>
  <si>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</si>
  <si>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</si>
  <si>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</si>
  <si>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</si>
  <si>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</si>
  <si>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</si>
  <si>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</si>
  <si>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</si>
  <si>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</si>
  <si>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</si>
  <si>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</si>
  <si>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</si>
  <si>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</si>
  <si>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</si>
  <si>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</si>
  <si>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</si>
  <si>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</si>
  <si>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</si>
  <si>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</si>
  <si>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</si>
  <si>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</si>
  <si>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</si>
  <si>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</si>
  <si>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</si>
  <si>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</si>
  <si>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</si>
  <si>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</si>
  <si>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</si>
  <si>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</si>
  <si>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</si>
  <si>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</si>
  <si>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</si>
  <si>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</si>
  <si>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</si>
  <si>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</si>
  <si>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</si>
  <si>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</si>
  <si>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</si>
  <si>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</si>
  <si>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</si>
  <si>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</si>
  <si>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</si>
  <si>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</si>
  <si>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</si>
  <si>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</si>
  <si>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</si>
  <si>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</si>
  <si>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</si>
  <si>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</si>
  <si>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</si>
  <si>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</si>
  <si>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</si>
  <si>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</si>
  <si>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</si>
  <si>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</si>
  <si>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</si>
  <si>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</si>
  <si>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</si>
  <si>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</si>
  <si>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</si>
  <si>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</si>
  <si>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</si>
  <si>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</si>
  <si>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</si>
  <si>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</si>
  <si>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</si>
  <si>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</si>
  <si>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</si>
  <si>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</si>
  <si>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</si>
  <si>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</si>
  <si>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</si>
  <si>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</si>
  <si>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</si>
  <si>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</si>
  <si>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</si>
  <si>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</si>
  <si>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</si>
  <si>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</si>
  <si>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</si>
  <si>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</si>
  <si>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</si>
  <si>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</si>
  <si>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</si>
  <si>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</si>
  <si>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</si>
  <si>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</si>
  <si>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</si>
  <si>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</si>
  <si>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</si>
  <si>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</si>
  <si>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</si>
  <si>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</si>
  <si>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</si>
  <si>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</si>
  <si>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</si>
  <si>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</si>
  <si>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</si>
  <si>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</si>
  <si>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</si>
  <si>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</si>
  <si>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</si>
  <si>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</si>
  <si>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</si>
  <si>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</si>
  <si>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</si>
  <si>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</si>
  <si>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</si>
  <si>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</si>
  <si>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</si>
  <si>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</si>
  <si>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</si>
  <si>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</si>
  <si>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</si>
  <si>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</si>
  <si>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</si>
  <si>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</si>
  <si>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</si>
  <si>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</si>
  <si>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</si>
  <si>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</si>
  <si>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</si>
  <si>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</si>
  <si>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</si>
  <si>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</si>
  <si>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</si>
  <si>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</si>
  <si>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</si>
  <si>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</si>
  <si>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</si>
  <si>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</si>
  <si>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</si>
  <si>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</si>
  <si>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</si>
  <si>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</si>
  <si>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</si>
  <si>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</si>
  <si>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</si>
  <si>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</si>
  <si>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</si>
  <si>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</si>
  <si>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</si>
  <si>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</si>
  <si>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</si>
  <si>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</si>
  <si>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</si>
  <si>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</si>
  <si>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</si>
  <si>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</si>
  <si>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</si>
  <si>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</si>
  <si>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</si>
  <si>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</si>
  <si>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</si>
  <si>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</si>
  <si>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</si>
  <si>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</si>
  <si>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</si>
  <si>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</si>
  <si>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</si>
  <si>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</si>
  <si>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</si>
  <si>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</si>
  <si>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</si>
  <si>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</si>
  <si>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</si>
  <si>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</si>
  <si>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</si>
  <si>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</si>
  <si>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</si>
  <si>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</si>
  <si>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</si>
  <si>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</si>
  <si>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</si>
  <si>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</si>
  <si>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</si>
  <si>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</si>
  <si>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</si>
  <si>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</si>
  <si>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</si>
  <si>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</si>
  <si>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</si>
  <si>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</si>
  <si>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</si>
  <si>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</si>
  <si>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</si>
  <si>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</si>
  <si>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</si>
  <si>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</si>
  <si>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</si>
  <si>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</si>
  <si>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</si>
  <si>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</si>
  <si>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</si>
  <si>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</si>
  <si>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</si>
  <si>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</si>
  <si>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</si>
  <si>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</si>
  <si>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</si>
  <si>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</si>
  <si>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</si>
  <si>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</si>
  <si>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</si>
  <si>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</si>
  <si>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</si>
  <si>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</si>
  <si>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</si>
  <si>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</si>
  <si>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</si>
  <si>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</si>
  <si>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</si>
  <si>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</si>
  <si>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</si>
  <si>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</si>
  <si>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</si>
  <si>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</si>
  <si>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</si>
  <si>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</si>
  <si>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</si>
  <si>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</si>
  <si>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</si>
  <si>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</si>
  <si>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</si>
  <si>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</si>
  <si>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</si>
  <si>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</si>
  <si>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</si>
  <si>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</si>
  <si>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</si>
  <si>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</si>
  <si>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</si>
  <si>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</si>
  <si>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</si>
  <si>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</si>
  <si>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</si>
  <si>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</si>
  <si>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</si>
  <si>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</si>
  <si>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</si>
  <si>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</si>
  <si>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</si>
  <si>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</si>
  <si>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</si>
  <si>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</si>
  <si>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</si>
  <si>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</si>
  <si>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</si>
  <si>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</si>
  <si>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</si>
  <si>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</si>
  <si>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</si>
  <si>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</si>
  <si>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</si>
  <si>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</si>
  <si>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</si>
  <si>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</si>
  <si>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</si>
  <si>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</si>
  <si>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</si>
  <si>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</si>
  <si>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</si>
  <si>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</si>
  <si>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</si>
  <si>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</si>
  <si>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</si>
  <si>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</si>
  <si>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</si>
  <si>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</si>
  <si>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</si>
  <si>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</si>
  <si>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</si>
  <si>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</si>
  <si>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</si>
  <si>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</si>
  <si>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</si>
  <si>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</si>
  <si>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</si>
  <si>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</si>
  <si>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</si>
  <si>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</si>
  <si>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</si>
  <si>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</si>
  <si>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</si>
  <si>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</si>
  <si>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</si>
  <si>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</si>
  <si>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</si>
  <si>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</si>
  <si>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</si>
  <si>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</si>
  <si>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</si>
  <si>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</si>
  <si>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</si>
  <si>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</si>
  <si>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</si>
  <si>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</si>
  <si>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</si>
  <si>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</si>
  <si>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</si>
  <si>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</si>
  <si>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</si>
  <si>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</si>
  <si>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</si>
  <si>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</si>
  <si>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</si>
  <si>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</si>
  <si>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</si>
  <si>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</si>
  <si>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</si>
  <si>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</si>
  <si>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</si>
  <si>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</si>
  <si>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</si>
  <si>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</si>
  <si>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</si>
  <si>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</si>
  <si>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</si>
  <si>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</si>
  <si>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</si>
  <si>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</si>
  <si>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</si>
  <si>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</si>
  <si>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</si>
  <si>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</si>
  <si>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</si>
  <si>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</si>
  <si>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</si>
  <si>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</si>
  <si>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</si>
  <si>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</si>
  <si>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</si>
  <si>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</si>
  <si>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</si>
  <si>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</si>
  <si>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</si>
  <si>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</si>
  <si>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</si>
  <si>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</si>
  <si>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</si>
  <si>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</si>
  <si>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</si>
  <si>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</si>
  <si>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</si>
  <si>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</si>
  <si>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</si>
  <si>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</si>
  <si>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</si>
  <si>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</si>
  <si>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</si>
  <si>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</si>
  <si>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</si>
  <si>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</si>
  <si>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</si>
  <si>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</si>
  <si>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</si>
  <si>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</si>
  <si>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</si>
  <si>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</si>
  <si>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</si>
  <si>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</si>
  <si>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</si>
  <si>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</si>
  <si>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</si>
  <si>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</si>
  <si>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</si>
  <si>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</si>
  <si>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</si>
  <si>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</si>
  <si>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</si>
  <si>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</si>
  <si>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</si>
  <si>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</si>
  <si>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</si>
  <si>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</si>
  <si>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</si>
  <si>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</si>
  <si>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</si>
  <si>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</si>
  <si>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</si>
  <si>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</si>
  <si>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</si>
  <si>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</si>
  <si>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</si>
  <si>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</si>
  <si>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</si>
  <si>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</si>
  <si>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</si>
  <si>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</si>
  <si>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</si>
  <si>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</si>
  <si>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</si>
  <si>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</si>
  <si>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</si>
  <si>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</si>
  <si>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</si>
  <si>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</si>
  <si>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</si>
  <si>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</si>
  <si>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</si>
  <si>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</si>
  <si>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</si>
  <si>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</si>
  <si>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</si>
  <si>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</si>
  <si>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</si>
  <si>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</si>
  <si>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</si>
  <si>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</si>
  <si>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</si>
  <si>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</si>
  <si>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</si>
  <si>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</si>
  <si>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</si>
  <si>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</si>
  <si>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</si>
  <si>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</si>
  <si>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</si>
  <si>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</si>
  <si>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</si>
  <si>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</si>
  <si>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</si>
  <si>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</si>
  <si>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</si>
  <si>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</si>
  <si>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</si>
  <si>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</si>
  <si>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</si>
  <si>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</si>
  <si>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</si>
  <si>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</si>
  <si>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</si>
  <si>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</si>
  <si>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</si>
  <si>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</si>
  <si>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</si>
  <si>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</si>
  <si>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</si>
  <si>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</si>
  <si>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</si>
  <si>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</si>
  <si>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</si>
  <si>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</si>
  <si>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</si>
  <si>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</si>
  <si>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</si>
  <si>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</si>
  <si>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</si>
  <si>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</si>
  <si>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</si>
  <si>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</si>
  <si>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</si>
  <si>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</si>
  <si>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</si>
  <si>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</si>
  <si>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</si>
  <si>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</si>
  <si>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</si>
  <si>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</si>
  <si>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</si>
  <si>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</si>
  <si>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</si>
  <si>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</si>
  <si>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</si>
  <si>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</si>
  <si>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</si>
  <si>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</si>
  <si>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</si>
  <si>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</si>
  <si>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</si>
  <si>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</si>
  <si>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</si>
  <si>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</si>
  <si>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</si>
  <si>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</si>
  <si>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</si>
  <si>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</si>
  <si>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</si>
  <si>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</si>
  <si>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</si>
  <si>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</si>
  <si>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</si>
  <si>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</si>
  <si>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</si>
  <si>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</si>
  <si>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</si>
  <si>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</si>
  <si>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</si>
  <si>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</si>
  <si>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</si>
  <si>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</si>
  <si>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</si>
  <si>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</si>
  <si>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</si>
  <si>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</si>
  <si>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</si>
  <si>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</si>
  <si>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</si>
  <si>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</si>
  <si>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</si>
  <si>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</si>
  <si>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</si>
  <si>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</si>
  <si>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</si>
  <si>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</si>
  <si>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</si>
  <si>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</si>
  <si>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</si>
  <si>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</si>
  <si>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</si>
  <si>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</si>
  <si>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</si>
  <si>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</si>
  <si>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</si>
  <si>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</si>
  <si>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</si>
  <si>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</si>
  <si>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</si>
  <si>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</si>
  <si>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</si>
  <si>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</si>
  <si>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</si>
  <si>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</si>
  <si>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</si>
  <si>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</si>
  <si>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</si>
  <si>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</si>
  <si>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</si>
  <si>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</si>
  <si>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</si>
  <si>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</si>
  <si>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</si>
  <si>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</si>
  <si>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</si>
  <si>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</si>
  <si>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</si>
  <si>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</si>
  <si>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</si>
  <si>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</si>
  <si>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</si>
  <si>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</si>
  <si>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</si>
  <si>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</si>
  <si>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</si>
  <si>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</si>
  <si>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</si>
  <si>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</si>
  <si>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</si>
  <si>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</si>
  <si>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</si>
  <si>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</si>
  <si>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</si>
  <si>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</si>
  <si>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</si>
  <si>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</si>
  <si>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</si>
  <si>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</si>
  <si>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</si>
  <si>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</si>
  <si>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</si>
  <si>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</si>
  <si>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</si>
  <si>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</si>
  <si>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</si>
  <si>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</si>
  <si>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</si>
  <si>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</si>
  <si>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</si>
  <si>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</si>
  <si>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</si>
  <si>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</si>
  <si>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</si>
  <si>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</si>
  <si>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</si>
  <si>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</si>
  <si>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</si>
  <si>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</si>
  <si>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</si>
  <si>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</si>
  <si>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</si>
  <si>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</si>
  <si>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</si>
  <si>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</si>
  <si>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</si>
  <si>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</si>
  <si>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</si>
  <si>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</si>
  <si>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</si>
  <si>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</si>
  <si>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</si>
  <si>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</si>
  <si>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</si>
  <si>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</si>
  <si>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</si>
  <si>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</si>
  <si>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</si>
  <si>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</si>
  <si>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</si>
  <si>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</si>
  <si>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</si>
  <si>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</si>
  <si>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</si>
  <si>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</si>
  <si>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</si>
  <si>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</si>
  <si>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</si>
  <si>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</si>
  <si>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</si>
  <si>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</si>
  <si>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</si>
  <si>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</si>
  <si>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</si>
  <si>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</si>
  <si>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</si>
  <si>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</si>
  <si>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</si>
  <si>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</si>
  <si>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</si>
  <si>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</si>
  <si>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</si>
  <si>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</si>
  <si>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</si>
  <si>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</si>
  <si>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</si>
  <si>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</si>
  <si>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</si>
  <si>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</si>
  <si>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</si>
  <si>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</si>
  <si>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</si>
  <si>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</si>
  <si>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</si>
  <si>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</si>
  <si>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</si>
  <si>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</si>
  <si>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</si>
  <si>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</si>
  <si>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</si>
  <si>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</si>
  <si>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</si>
  <si>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</si>
  <si>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</si>
  <si>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</si>
  <si>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</si>
  <si>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</si>
  <si>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</si>
  <si>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</si>
  <si>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</si>
  <si>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</si>
  <si>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</si>
  <si>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</si>
  <si>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</si>
  <si>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</si>
  <si>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</si>
  <si>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</si>
  <si>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</si>
  <si>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</si>
  <si>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</si>
  <si>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</si>
  <si>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</si>
  <si>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</si>
  <si>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</si>
  <si>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</si>
  <si>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</si>
  <si>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</si>
  <si>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</si>
  <si>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</si>
  <si>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</si>
  <si>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</si>
  <si>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</si>
  <si>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</si>
  <si>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</si>
  <si>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</si>
  <si>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</si>
  <si>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</si>
  <si>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</si>
  <si>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</si>
  <si>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</si>
  <si>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</si>
  <si>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</si>
  <si>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</si>
  <si>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</si>
  <si>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</si>
  <si>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</si>
  <si>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</si>
  <si>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</si>
  <si>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</si>
  <si>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</si>
  <si>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</si>
  <si>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</si>
  <si>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</si>
  <si>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</si>
  <si>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</si>
  <si>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</si>
  <si>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</si>
  <si>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</si>
  <si>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</si>
  <si>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</si>
  <si>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</si>
  <si>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</si>
  <si>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</si>
  <si>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</si>
  <si>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</si>
  <si>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</si>
  <si>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</si>
  <si>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</si>
  <si>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</si>
  <si>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</si>
  <si>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</si>
  <si>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</si>
  <si>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</si>
  <si>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</si>
  <si>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</si>
  <si>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</si>
  <si>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</si>
  <si>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</si>
  <si>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</si>
  <si>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</si>
  <si>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</si>
  <si>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</si>
  <si>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</si>
  <si>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</si>
  <si>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</si>
  <si>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</si>
  <si>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</si>
  <si>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</si>
  <si>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</si>
  <si>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</si>
  <si>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</si>
  <si>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</si>
  <si>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</si>
  <si>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</si>
  <si>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</si>
  <si>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</si>
  <si>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</si>
  <si>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</si>
  <si>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</si>
  <si>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</si>
  <si>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</si>
  <si>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</si>
  <si>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</si>
  <si>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</si>
  <si>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</si>
  <si>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</si>
  <si>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</si>
  <si>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</si>
  <si>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</si>
  <si>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</si>
  <si>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</si>
  <si>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</si>
  <si>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</si>
  <si>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</si>
  <si>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</si>
  <si>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</si>
  <si>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</si>
  <si>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</si>
  <si>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</si>
  <si>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</si>
  <si>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</si>
  <si>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</si>
  <si>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</si>
  <si>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</si>
  <si>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</si>
  <si>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</si>
  <si>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</si>
  <si>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</si>
  <si>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</si>
  <si>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</si>
  <si>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</si>
  <si>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</si>
  <si>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</si>
  <si>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</si>
  <si>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</si>
  <si>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</si>
  <si>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</si>
  <si>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</si>
  <si>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</si>
  <si>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</si>
  <si>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</si>
  <si>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</si>
  <si>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</si>
  <si>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</si>
  <si>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</si>
  <si>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</si>
  <si>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</si>
  <si>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</si>
  <si>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</si>
  <si>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</si>
  <si>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</si>
  <si>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</si>
  <si>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</si>
  <si>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</si>
  <si>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</si>
  <si>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</si>
  <si>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</si>
  <si>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</si>
  <si>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</si>
  <si>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</si>
  <si>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</si>
  <si>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</si>
  <si>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</si>
  <si>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</si>
  <si>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</si>
  <si>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</si>
  <si>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</si>
  <si>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</si>
  <si>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</si>
  <si>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</si>
  <si>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</si>
  <si>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</si>
  <si>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</si>
  <si>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</si>
  <si>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</si>
  <si>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</si>
  <si>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</si>
  <si>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</si>
  <si>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</si>
  <si>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</si>
  <si>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</si>
  <si>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</si>
  <si>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</si>
  <si>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</si>
  <si>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</si>
  <si>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</si>
  <si>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</si>
  <si>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</si>
  <si>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</si>
  <si>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</si>
  <si>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</si>
  <si>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</si>
  <si>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</si>
  <si>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</si>
  <si>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</si>
  <si>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</si>
  <si>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</si>
  <si>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</si>
  <si>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</si>
  <si>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</si>
  <si>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</si>
  <si>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</si>
  <si>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</si>
  <si>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</si>
  <si>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</si>
  <si>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</si>
  <si>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</si>
  <si>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</si>
  <si>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</si>
  <si>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</si>
  <si>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</si>
  <si>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</si>
  <si>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</si>
  <si>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</si>
  <si>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</si>
  <si>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</si>
  <si>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</si>
  <si>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</si>
  <si>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</si>
  <si>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</si>
  <si>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</si>
  <si>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</si>
  <si>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</si>
  <si>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</si>
  <si>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</si>
  <si>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</si>
  <si>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</si>
  <si>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</si>
  <si>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</si>
  <si>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</si>
  <si>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</si>
  <si>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</si>
  <si>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</si>
  <si>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</si>
  <si>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</si>
  <si>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</si>
  <si>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</si>
  <si>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</si>
  <si>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</si>
  <si>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</si>
  <si>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</si>
  <si>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</si>
  <si>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</si>
  <si>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</si>
  <si>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</si>
  <si>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</si>
  <si>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</si>
  <si>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</si>
  <si>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</si>
  <si>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</si>
  <si>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</si>
  <si>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</si>
  <si>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</si>
  <si>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</si>
  <si>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</si>
  <si>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</si>
  <si>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</si>
  <si>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</si>
  <si>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</si>
  <si>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</si>
  <si>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</si>
  <si>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</si>
  <si>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</si>
  <si>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</si>
  <si>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</si>
  <si>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</si>
  <si>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</si>
  <si>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</si>
  <si>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</si>
  <si>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</si>
  <si>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</si>
  <si>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</si>
  <si>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</si>
  <si>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</si>
  <si>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</si>
  <si>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</si>
  <si>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</si>
  <si>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</si>
  <si>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</si>
  <si>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</si>
  <si>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</si>
  <si>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</si>
  <si>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</si>
  <si>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</si>
  <si>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</si>
  <si>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</si>
  <si>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</si>
  <si>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</si>
  <si>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</si>
  <si>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</si>
  <si>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</si>
  <si>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</si>
  <si>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</si>
  <si>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</si>
  <si>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</si>
  <si>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</si>
  <si>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</si>
  <si>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</si>
  <si>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</si>
  <si>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</si>
  <si>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</si>
  <si>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</si>
  <si>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</si>
  <si>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</si>
  <si>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</si>
  <si>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</si>
  <si>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</si>
  <si>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</si>
  <si>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</si>
  <si>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</si>
  <si>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</si>
  <si>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</si>
  <si>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</si>
  <si>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</si>
  <si>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</si>
  <si>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</si>
  <si>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</si>
  <si>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</si>
  <si>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</si>
  <si>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</si>
  <si>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</si>
  <si>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</si>
  <si>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</si>
  <si>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</si>
  <si>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</si>
  <si>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</si>
  <si>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</si>
  <si>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</si>
  <si>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</si>
  <si>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</si>
  <si>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</si>
  <si>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</si>
  <si>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</si>
  <si>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</si>
  <si>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</si>
  <si>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</si>
  <si>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</si>
  <si>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</si>
  <si>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</si>
  <si>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</si>
  <si>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</si>
  <si>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</si>
  <si>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</si>
  <si>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</si>
  <si>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</si>
  <si>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</si>
  <si>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</si>
  <si>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</si>
  <si>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</si>
  <si>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</si>
  <si>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</si>
  <si>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</si>
  <si>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</si>
  <si>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</si>
  <si>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</si>
  <si>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</si>
  <si>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</si>
  <si>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</si>
  <si>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</si>
  <si>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</si>
  <si>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</si>
  <si>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</si>
  <si>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</si>
  <si>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</si>
  <si>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</si>
  <si>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</si>
  <si>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</si>
  <si>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</si>
  <si>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</si>
  <si>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</si>
  <si>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</si>
  <si>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</si>
  <si>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</si>
  <si>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</si>
  <si>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</si>
  <si>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</si>
  <si>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</si>
  <si>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</si>
  <si>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</si>
  <si>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</si>
  <si>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</si>
  <si>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</si>
  <si>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</si>
  <si>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</si>
  <si>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</si>
  <si>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</si>
  <si>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</si>
  <si>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</si>
  <si>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</si>
  <si>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</si>
  <si>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</si>
  <si>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</si>
  <si>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</si>
  <si>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</si>
  <si>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</si>
  <si>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</si>
  <si>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</si>
  <si>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</si>
  <si>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</si>
  <si>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</si>
  <si>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</si>
  <si>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</si>
  <si>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</si>
  <si>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</si>
  <si>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</si>
  <si>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</si>
  <si>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</si>
  <si>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</si>
  <si>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</si>
  <si>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</si>
  <si>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</si>
  <si>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</si>
  <si>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</si>
  <si>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</si>
  <si>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</si>
  <si>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</si>
  <si>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</si>
  <si>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</si>
  <si>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</si>
  <si>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</si>
  <si>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</si>
  <si>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</si>
  <si>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</si>
  <si>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</si>
  <si>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</si>
  <si>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</si>
  <si>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</si>
  <si>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</si>
  <si>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</si>
  <si>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</si>
  <si>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</si>
  <si>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</si>
  <si>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</si>
  <si>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</si>
  <si>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</si>
  <si>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</si>
  <si>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</si>
  <si>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</si>
  <si>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</si>
  <si>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</si>
  <si>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</si>
  <si>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</si>
  <si>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</si>
  <si>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</si>
  <si>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</si>
  <si>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</si>
  <si>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</si>
  <si>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</si>
  <si>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</si>
  <si>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</si>
  <si>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</si>
  <si>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</si>
  <si>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</si>
  <si>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</si>
  <si>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</si>
  <si>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</si>
  <si>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</si>
  <si>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</si>
  <si>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</si>
  <si>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</si>
  <si>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</si>
  <si>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</si>
  <si>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</si>
  <si>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</si>
  <si>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</si>
  <si>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</si>
  <si>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</si>
  <si>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</si>
  <si>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</si>
  <si>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</si>
  <si>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</si>
  <si>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</si>
  <si>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</si>
  <si>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</si>
  <si>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</si>
  <si>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</si>
  <si>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</si>
  <si>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</si>
  <si>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</si>
  <si>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</si>
  <si>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</si>
  <si>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</si>
  <si>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</si>
  <si>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</si>
  <si>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</si>
  <si>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</si>
  <si>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</si>
  <si>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</si>
  <si>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</si>
  <si>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</si>
  <si>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</si>
  <si>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</si>
  <si>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</si>
  <si>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</si>
  <si>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</si>
  <si>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</si>
  <si>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</si>
  <si>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</si>
  <si>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</si>
  <si>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</si>
  <si>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</si>
  <si>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</si>
  <si>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</si>
  <si>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</si>
  <si>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</si>
  <si>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</si>
  <si>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</si>
  <si>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</si>
  <si>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</si>
  <si>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</si>
  <si>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</si>
  <si>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</si>
  <si>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</si>
  <si>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</si>
  <si>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</si>
  <si>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</si>
  <si>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</si>
  <si>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</si>
  <si>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</si>
  <si>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</si>
  <si>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</si>
  <si>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</si>
  <si>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</si>
  <si>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</si>
  <si>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</si>
  <si>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</si>
  <si>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</si>
  <si>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</si>
  <si>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</si>
  <si>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</si>
  <si>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</si>
  <si>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</si>
  <si>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</si>
  <si>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</si>
  <si>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</si>
  <si>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</si>
  <si>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</si>
  <si>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</si>
  <si>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</si>
  <si>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</si>
  <si>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</si>
  <si>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</si>
  <si>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</si>
  <si>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</si>
  <si>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</si>
  <si>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</si>
  <si>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</si>
  <si>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</si>
  <si>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</si>
  <si>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</si>
  <si>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</si>
  <si>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</si>
  <si>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</si>
  <si>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</si>
  <si>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</si>
  <si>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</si>
  <si>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</si>
  <si>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</si>
  <si>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</si>
  <si>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</si>
  <si>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</si>
  <si>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</si>
  <si>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</si>
  <si>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</si>
  <si>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</si>
  <si>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</si>
  <si>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</si>
  <si>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</si>
  <si>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</si>
  <si>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</si>
  <si>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</si>
  <si>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</si>
  <si>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</si>
  <si>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</si>
  <si>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</si>
  <si>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</si>
  <si>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</si>
  <si>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</si>
  <si>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</si>
  <si>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</si>
  <si>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</si>
  <si>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</si>
  <si>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</si>
  <si>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</si>
  <si>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</si>
  <si>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</si>
  <si>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</si>
  <si>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</si>
  <si>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</si>
  <si>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</si>
  <si>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</si>
  <si>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</si>
  <si>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</si>
  <si>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</si>
  <si>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</si>
  <si>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</si>
  <si>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</si>
  <si>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</si>
  <si>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</si>
  <si>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</si>
  <si>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</si>
  <si>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</si>
  <si>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</si>
  <si>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</si>
  <si>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</si>
  <si>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</si>
  <si>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</si>
  <si>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</si>
  <si>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</si>
  <si>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</si>
  <si>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</si>
  <si>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</si>
  <si>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</si>
  <si>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</si>
  <si>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</si>
  <si>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</si>
  <si>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</si>
  <si>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</si>
  <si>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</si>
  <si>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</si>
  <si>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</si>
  <si>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</si>
  <si>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</si>
  <si>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</si>
  <si>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</si>
  <si>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</si>
  <si>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</si>
  <si>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</si>
  <si>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</si>
  <si>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</si>
  <si>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</si>
  <si>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</si>
  <si>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</si>
  <si>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</si>
  <si>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</si>
  <si>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</si>
  <si>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</si>
  <si>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</si>
  <si>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</si>
  <si>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</si>
  <si>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</si>
  <si>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</si>
  <si>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</si>
  <si>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</si>
  <si>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</si>
  <si>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</si>
  <si>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</si>
  <si>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</si>
  <si>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</si>
  <si>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</si>
  <si>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</si>
  <si>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</si>
  <si>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</si>
  <si>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</si>
  <si>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</si>
  <si>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</si>
  <si>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</si>
  <si>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</si>
  <si>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</si>
  <si>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</si>
  <si>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</si>
  <si>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</si>
  <si>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</si>
  <si>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</si>
  <si>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</si>
  <si>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</si>
  <si>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</si>
  <si>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</si>
  <si>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</si>
  <si>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</si>
  <si>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</si>
  <si>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</si>
  <si>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</si>
  <si>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</si>
  <si>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</si>
  <si>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</si>
  <si>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</si>
  <si>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</si>
  <si>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</si>
  <si>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</si>
  <si>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</si>
  <si>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</si>
  <si>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</si>
  <si>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</si>
  <si>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</si>
  <si>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</si>
  <si>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</si>
  <si>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</si>
  <si>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</si>
  <si>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</si>
  <si>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</si>
  <si>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</si>
  <si>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</si>
  <si>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</si>
  <si>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</si>
  <si>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</si>
  <si>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</si>
  <si>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</si>
  <si>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</si>
  <si>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</si>
  <si>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</si>
  <si>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</si>
  <si>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</si>
  <si>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</si>
  <si>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</si>
  <si>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</si>
  <si>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</si>
  <si>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</si>
  <si>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</si>
  <si>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</si>
  <si>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</si>
  <si>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</si>
  <si>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</si>
  <si>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</si>
  <si>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</si>
  <si>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</si>
  <si>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</si>
  <si>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</si>
  <si>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</si>
  <si>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</si>
  <si>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</si>
  <si>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</si>
  <si>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</si>
  <si>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</si>
  <si>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</si>
  <si>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</si>
  <si>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</si>
  <si>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</si>
  <si>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</si>
  <si>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</si>
  <si>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</si>
  <si>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</si>
  <si>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</si>
  <si>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</si>
  <si>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</si>
  <si>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</si>
  <si>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</si>
  <si>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</si>
  <si>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</si>
  <si>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</si>
  <si>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</si>
  <si>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</si>
  <si>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</si>
  <si>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</si>
  <si>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</si>
  <si>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</si>
  <si>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</si>
  <si>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</si>
  <si>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</si>
  <si>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</si>
  <si>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</si>
  <si>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</si>
  <si>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</si>
  <si>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</si>
  <si>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</si>
  <si>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</si>
  <si>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</si>
  <si>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</si>
  <si>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</si>
  <si>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</si>
  <si>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</si>
  <si>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</si>
  <si>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</si>
  <si>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</si>
  <si>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</si>
  <si>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</si>
  <si>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</si>
  <si>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</si>
  <si>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</si>
  <si>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</si>
  <si>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</si>
  <si>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</si>
  <si>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</si>
  <si>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</si>
  <si>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</si>
  <si>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</si>
  <si>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</si>
  <si>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</si>
  <si>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</si>
  <si>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</si>
  <si>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</si>
  <si>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</si>
  <si>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</si>
  <si>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</si>
  <si>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</si>
  <si>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</si>
  <si>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</si>
  <si>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</si>
  <si>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</si>
  <si>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</si>
  <si>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</si>
  <si>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</si>
  <si>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</si>
  <si>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</si>
  <si>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</si>
  <si>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</si>
  <si>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</si>
  <si>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</si>
  <si>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</si>
  <si>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</si>
  <si>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</si>
  <si>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</si>
  <si>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</si>
  <si>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</si>
  <si>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</si>
  <si>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</si>
  <si>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</si>
  <si>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</si>
  <si>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</si>
  <si>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</si>
  <si>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</si>
  <si>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</si>
  <si>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</si>
  <si>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</si>
  <si>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</si>
  <si>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</si>
  <si>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</si>
  <si>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</si>
  <si>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</si>
  <si>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</si>
  <si>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</si>
  <si>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</si>
  <si>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</si>
  <si>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</si>
  <si>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</si>
  <si>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</si>
  <si>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</si>
  <si>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</si>
  <si>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</si>
  <si>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</si>
  <si>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</si>
  <si>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</si>
  <si>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</si>
  <si>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</si>
  <si>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</si>
  <si>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</si>
  <si>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</si>
  <si>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</si>
  <si>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</si>
  <si>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</si>
  <si>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</si>
  <si>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</si>
  <si>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</si>
  <si>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</si>
  <si>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</si>
  <si>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</si>
  <si>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</si>
  <si>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</si>
  <si>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</si>
  <si>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</si>
  <si>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</si>
  <si>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</si>
  <si>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</si>
  <si>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</si>
  <si>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</si>
  <si>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</si>
  <si>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</si>
  <si>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</si>
  <si>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</si>
  <si>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</si>
  <si>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</si>
  <si>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</si>
  <si>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</si>
  <si>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</si>
  <si>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</si>
  <si>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</si>
  <si>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</si>
  <si>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</si>
  <si>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</si>
  <si>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</si>
  <si>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</si>
  <si>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</si>
  <si>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</si>
  <si>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</si>
  <si>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</si>
  <si>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</si>
  <si>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</si>
  <si>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</si>
  <si>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</si>
  <si>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</si>
  <si>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</si>
  <si>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</si>
  <si>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</si>
  <si>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</si>
  <si>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</si>
  <si>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</si>
  <si>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</si>
  <si>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</si>
  <si>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</si>
  <si>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</si>
  <si>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</si>
  <si>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</si>
  <si>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</si>
  <si>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</si>
  <si>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</si>
  <si>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</si>
  <si>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</si>
  <si>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</si>
  <si>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</si>
  <si>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</si>
  <si>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</si>
  <si>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</si>
  <si>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</si>
  <si>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</si>
  <si>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</si>
  <si>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</si>
  <si>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</si>
  <si>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</si>
  <si>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</si>
  <si>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</si>
  <si>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</si>
  <si>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</si>
  <si>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</si>
  <si>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</si>
  <si>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</si>
  <si>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</si>
  <si>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</si>
  <si>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</si>
  <si>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</si>
  <si>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</si>
  <si>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</si>
  <si>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</si>
  <si>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</si>
  <si>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</si>
  <si>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</si>
  <si>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</si>
  <si>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</si>
  <si>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</si>
  <si>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</si>
  <si>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</si>
  <si>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</si>
  <si>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</si>
  <si>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</si>
  <si>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</si>
  <si>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</si>
  <si>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</si>
  <si>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</si>
  <si>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</si>
  <si>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</si>
  <si>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</si>
  <si>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</si>
  <si>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</si>
  <si>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</si>
  <si>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</si>
  <si>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</si>
  <si>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</si>
  <si>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</si>
  <si>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</si>
  <si>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</si>
  <si>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</si>
  <si>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</si>
  <si>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</si>
  <si>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</si>
  <si>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</si>
  <si>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</si>
  <si>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</si>
  <si>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</si>
  <si>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</si>
  <si>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</si>
  <si>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</si>
  <si>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</si>
  <si>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</si>
  <si>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</si>
  <si>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</si>
  <si>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</si>
  <si>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</si>
  <si>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</si>
  <si>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</si>
  <si>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</si>
  <si>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</si>
  <si>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</si>
  <si>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</si>
  <si>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</si>
  <si>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</si>
  <si>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</si>
  <si>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</si>
  <si>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</si>
  <si>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</si>
  <si>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</si>
  <si>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</si>
  <si>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</si>
  <si>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</si>
  <si>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</si>
  <si>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</si>
  <si>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</si>
  <si>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</si>
  <si>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</si>
  <si>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</si>
  <si>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</si>
  <si>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</si>
  <si>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</si>
  <si>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</si>
  <si>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</si>
  <si>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</si>
  <si>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</si>
  <si>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</si>
  <si>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</si>
  <si>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</si>
  <si>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</si>
  <si>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</si>
  <si>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</si>
  <si>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</si>
  <si>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</si>
  <si>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</si>
  <si>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</si>
  <si>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</si>
  <si>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</si>
  <si>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</si>
  <si>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</si>
  <si>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</si>
  <si>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</si>
  <si>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</si>
  <si>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</si>
  <si>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</si>
  <si>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</si>
  <si>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</si>
  <si>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</si>
  <si>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</si>
  <si>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</si>
  <si>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</si>
  <si>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</si>
  <si>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</si>
  <si>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</si>
  <si>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</si>
  <si>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</si>
  <si>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</si>
  <si>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</si>
  <si>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</si>
  <si>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</si>
  <si>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</si>
  <si>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</si>
  <si>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</si>
  <si>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</si>
  <si>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</si>
  <si>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</si>
  <si>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</si>
  <si>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</si>
  <si>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</si>
  <si>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</si>
  <si>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</si>
  <si>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</si>
  <si>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</si>
  <si>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</si>
  <si>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</si>
  <si>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</si>
  <si>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</si>
  <si>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</si>
  <si>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</si>
  <si>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</si>
  <si>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</si>
  <si>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</si>
  <si>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</si>
  <si>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</si>
  <si>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</si>
  <si>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</si>
  <si>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</si>
  <si>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</si>
  <si>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</si>
  <si>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</si>
  <si>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</si>
  <si>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</si>
  <si>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</si>
  <si>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</si>
  <si>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</si>
  <si>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</si>
  <si>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</si>
  <si>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</si>
  <si>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</si>
  <si>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</si>
  <si>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</si>
  <si>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</si>
  <si>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</si>
  <si>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</si>
  <si>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</si>
  <si>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</si>
  <si>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</si>
  <si>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</si>
  <si>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</si>
  <si>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</si>
  <si>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</si>
  <si>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</si>
  <si>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</si>
  <si>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</si>
  <si>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</si>
  <si>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</si>
  <si>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</si>
  <si>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</si>
  <si>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</si>
  <si>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</si>
  <si>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</si>
  <si>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</si>
  <si>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</si>
  <si>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</si>
  <si>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</si>
  <si>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</si>
  <si>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</si>
  <si>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</si>
  <si>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</si>
  <si>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</si>
  <si>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</si>
  <si>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</si>
  <si>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</si>
  <si>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</si>
  <si>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</si>
  <si>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</si>
  <si>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</si>
  <si>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</si>
  <si>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</si>
  <si>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</si>
  <si>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</si>
  <si>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</si>
  <si>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</si>
  <si>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</si>
  <si>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</si>
  <si>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</si>
  <si>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</si>
  <si>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</si>
  <si>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</si>
  <si>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</si>
  <si>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</si>
  <si>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</si>
  <si>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</si>
  <si>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</si>
  <si>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</si>
  <si>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</si>
  <si>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</si>
  <si>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</si>
  <si>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</si>
  <si>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</si>
  <si>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</si>
  <si>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</si>
  <si>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</si>
  <si>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</si>
  <si>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</si>
  <si>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</si>
  <si>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</si>
  <si>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</si>
  <si>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</si>
  <si>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</si>
  <si>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</si>
  <si>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</si>
  <si>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</si>
  <si>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</si>
  <si>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</si>
  <si>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</si>
  <si>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</si>
  <si>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</si>
  <si>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</si>
  <si>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</si>
  <si>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</si>
  <si>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</si>
  <si>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</si>
  <si>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</si>
  <si>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</si>
  <si>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</si>
  <si>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</si>
  <si>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</si>
  <si>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</si>
  <si>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</si>
  <si>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</si>
  <si>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</si>
  <si>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</si>
  <si>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</si>
  <si>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</si>
  <si>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</si>
  <si>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</si>
  <si>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</si>
  <si>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</si>
  <si>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</si>
  <si>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</si>
  <si>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</si>
  <si>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</si>
  <si>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</si>
  <si>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</si>
  <si>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</si>
  <si>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</si>
  <si>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</si>
  <si>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</si>
  <si>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</si>
  <si>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</si>
  <si>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</si>
  <si>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</si>
  <si>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</si>
  <si>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</si>
  <si>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</si>
  <si>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</si>
  <si>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</si>
  <si>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</si>
  <si>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</si>
  <si>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</si>
  <si>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</si>
  <si>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</si>
  <si>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</si>
  <si>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</si>
  <si>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</si>
  <si>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</si>
  <si>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</si>
  <si>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</si>
  <si>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</si>
  <si>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</si>
  <si>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</si>
  <si>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</si>
  <si>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</si>
  <si>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</si>
  <si>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</si>
  <si>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</si>
  <si>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</si>
  <si>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</si>
  <si>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</si>
  <si>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</si>
  <si>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</si>
  <si>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</si>
  <si>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</si>
  <si>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</si>
  <si>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</si>
  <si>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</si>
  <si>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</si>
  <si>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</si>
  <si>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</si>
  <si>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</si>
  <si>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</si>
  <si>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</si>
  <si>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</si>
  <si>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</si>
  <si>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</si>
  <si>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</si>
  <si>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</si>
  <si>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</si>
  <si>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</si>
  <si>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</si>
  <si>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</si>
  <si>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</si>
  <si>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</si>
  <si>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</si>
  <si>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</si>
  <si>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</si>
  <si>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</si>
  <si>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</si>
  <si>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</si>
  <si>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</si>
  <si>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</si>
  <si>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</si>
  <si>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</si>
  <si>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</si>
  <si>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</si>
  <si>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</si>
  <si>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</si>
  <si>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</si>
  <si>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</si>
  <si>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</si>
  <si>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</si>
  <si>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</si>
  <si>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</si>
  <si>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</si>
  <si>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</si>
  <si>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</si>
  <si>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</si>
  <si>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</si>
  <si>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</si>
  <si>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</si>
  <si>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</si>
  <si>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</si>
  <si>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</si>
  <si>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</si>
  <si>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</si>
  <si>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</si>
  <si>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</si>
  <si>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</si>
  <si>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</si>
  <si>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</si>
  <si>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</si>
  <si>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</si>
  <si>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</si>
  <si>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</si>
  <si>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</si>
  <si>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</si>
  <si>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</si>
  <si>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</si>
  <si>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</si>
  <si>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</si>
  <si>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</si>
  <si>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</si>
  <si>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</si>
  <si>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</si>
  <si>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</si>
  <si>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</si>
  <si>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</si>
  <si>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</si>
  <si>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</si>
  <si>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</si>
  <si>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</si>
  <si>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</si>
  <si>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</si>
  <si>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</si>
  <si>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</si>
  <si>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</si>
  <si>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</si>
  <si>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</si>
  <si>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</si>
  <si>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</si>
  <si>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</si>
  <si>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</si>
  <si>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</si>
  <si>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</si>
  <si>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</si>
  <si>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</si>
  <si>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</si>
  <si>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</si>
  <si>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</si>
  <si>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</si>
  <si>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</si>
  <si>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</si>
  <si>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</si>
  <si>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</si>
  <si>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</si>
  <si>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</si>
  <si>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</si>
  <si>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</si>
  <si>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</si>
  <si>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</si>
  <si>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</si>
  <si>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</si>
  <si>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</si>
  <si>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</si>
  <si>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</si>
  <si>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</si>
  <si>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</si>
  <si>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</si>
  <si>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</si>
  <si>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</si>
  <si>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</si>
  <si>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</si>
  <si>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</si>
  <si>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</si>
  <si>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</si>
  <si>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</si>
  <si>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</si>
  <si>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</si>
  <si>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</si>
  <si>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</si>
  <si>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</si>
  <si>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</si>
  <si>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</si>
  <si>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</si>
  <si>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</si>
  <si>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</si>
  <si>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</si>
  <si>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</si>
  <si>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</si>
  <si>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</si>
  <si>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</si>
  <si>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</si>
  <si>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</si>
  <si>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</si>
  <si>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</si>
  <si>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</si>
  <si>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</si>
  <si>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</si>
  <si>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</si>
  <si>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</si>
  <si>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</si>
  <si>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</si>
  <si>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</si>
  <si>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</si>
  <si>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</si>
  <si>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</si>
  <si>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</si>
  <si>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</si>
  <si>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</si>
  <si>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</si>
  <si>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</si>
  <si>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</si>
  <si>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</si>
  <si>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</si>
  <si>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</si>
  <si>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</si>
  <si>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</si>
  <si>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</si>
  <si>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</si>
  <si>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</si>
  <si>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</si>
  <si>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</si>
  <si>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</si>
  <si>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</si>
  <si>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</si>
  <si>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</si>
  <si>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</si>
  <si>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</si>
  <si>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</si>
  <si>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</si>
  <si>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</si>
  <si>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</si>
  <si>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</si>
  <si>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</si>
  <si>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</si>
  <si>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</si>
  <si>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</si>
  <si>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</si>
  <si>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</si>
  <si>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</si>
  <si>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</si>
  <si>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</si>
  <si>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</si>
  <si>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</si>
  <si>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</si>
  <si>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</si>
  <si>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</si>
  <si>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</si>
  <si>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</si>
  <si>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</si>
  <si>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</si>
  <si>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</si>
  <si>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</si>
  <si>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</si>
  <si>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</si>
  <si>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</si>
  <si>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</si>
  <si>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</si>
  <si>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</si>
  <si>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</si>
  <si>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</si>
  <si>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</si>
  <si>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</si>
  <si>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</si>
  <si>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</si>
  <si>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</si>
  <si>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</si>
  <si>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</si>
  <si>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</si>
  <si>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</si>
  <si>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</si>
  <si>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</si>
  <si>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</si>
  <si>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</si>
  <si>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</si>
  <si>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</si>
  <si>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</si>
  <si>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</si>
  <si>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</si>
  <si>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</si>
  <si>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</si>
  <si>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</si>
  <si>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</si>
  <si>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</si>
  <si>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</si>
  <si>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</si>
  <si>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</si>
  <si>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</si>
  <si>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</si>
  <si>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</si>
  <si>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</si>
  <si>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</si>
  <si>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</si>
  <si>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</si>
  <si>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</si>
  <si>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</si>
  <si>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</si>
  <si>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</si>
  <si>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</si>
  <si>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</si>
  <si>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</si>
  <si>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</si>
  <si>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</si>
  <si>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</si>
  <si>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</si>
  <si>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</si>
  <si>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</si>
  <si>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</si>
  <si>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</si>
  <si>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</si>
  <si>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</si>
  <si>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</si>
  <si>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</si>
  <si>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</si>
  <si>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</si>
  <si>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</si>
  <si>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</si>
  <si>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</si>
  <si>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</si>
  <si>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</si>
  <si>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</si>
  <si>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</si>
  <si>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</si>
  <si>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</si>
  <si>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</si>
  <si>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</si>
  <si>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</si>
  <si>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</si>
  <si>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</si>
  <si>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</si>
  <si>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</si>
  <si>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</si>
  <si>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</si>
  <si>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</si>
  <si>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</si>
  <si>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</si>
  <si>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</si>
  <si>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</si>
  <si>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</si>
  <si>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</si>
  <si>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</si>
  <si>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</si>
  <si>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</si>
  <si>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</si>
  <si>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</si>
  <si>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</si>
  <si>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</si>
  <si>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</si>
  <si>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</si>
  <si>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</si>
  <si>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</si>
  <si>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</si>
  <si>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</si>
  <si>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</si>
  <si>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</si>
  <si>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</si>
  <si>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</si>
  <si>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</si>
  <si>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</si>
  <si>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</si>
  <si>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</si>
  <si>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</si>
  <si>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</si>
  <si>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</si>
  <si>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</si>
  <si>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</si>
  <si>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</si>
  <si>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</si>
  <si>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</si>
  <si>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</si>
  <si>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</si>
  <si>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</si>
  <si>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</si>
  <si>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</si>
  <si>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</si>
  <si>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</si>
  <si>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</si>
  <si>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</si>
  <si>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</si>
  <si>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</si>
  <si>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</si>
  <si>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</si>
  <si>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</si>
  <si>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</si>
  <si>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</si>
  <si>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</si>
  <si>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</si>
  <si>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</si>
  <si>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</si>
  <si>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</si>
  <si>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</si>
  <si>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</si>
  <si>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</si>
  <si>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</si>
  <si>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</si>
  <si>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</si>
  <si>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</si>
  <si>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</si>
  <si>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</si>
  <si>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</si>
  <si>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</si>
  <si>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</si>
  <si>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</si>
  <si>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</si>
  <si>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</si>
  <si>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</si>
  <si>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</si>
  <si>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</si>
  <si>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</si>
  <si>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</si>
  <si>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</si>
  <si>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</si>
  <si>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</si>
  <si>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</si>
  <si>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</si>
  <si>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</si>
  <si>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</si>
  <si>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</si>
  <si>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</si>
  <si>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</si>
  <si>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</si>
  <si>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</si>
  <si>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</si>
  <si>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</si>
  <si>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</si>
  <si>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</si>
  <si>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</si>
  <si>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</si>
  <si>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</si>
  <si>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</si>
  <si>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</si>
  <si>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</si>
  <si>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</si>
  <si>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</si>
  <si>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</si>
  <si>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</si>
  <si>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</si>
  <si>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</si>
  <si>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</si>
  <si>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</si>
  <si>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</si>
  <si>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</si>
  <si>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</si>
  <si>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</si>
  <si>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</si>
  <si>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</si>
  <si>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</si>
  <si>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</si>
  <si>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</si>
  <si>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</si>
  <si>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</si>
  <si>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</si>
  <si>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</si>
  <si>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</si>
  <si>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</si>
  <si>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</si>
  <si>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</si>
  <si>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</si>
  <si>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</si>
  <si>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</si>
  <si>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</si>
  <si>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</si>
  <si>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</si>
  <si>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</si>
  <si>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</si>
  <si>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</si>
  <si>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</si>
  <si>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</si>
  <si>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</si>
  <si>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</si>
  <si>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</si>
  <si>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</si>
  <si>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</si>
  <si>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</si>
  <si>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</si>
  <si>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</si>
  <si>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</si>
  <si>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</si>
  <si>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</si>
  <si>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</si>
  <si>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</si>
  <si>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</si>
  <si>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</si>
  <si>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</si>
  <si>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</si>
  <si>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</si>
  <si>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</si>
  <si>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</si>
  <si>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</si>
  <si>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</si>
  <si>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</si>
  <si>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</si>
  <si>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</si>
  <si>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</si>
  <si>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</si>
  <si>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</si>
  <si>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</si>
  <si>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</si>
  <si>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</si>
  <si>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</si>
  <si>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</si>
  <si>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</si>
  <si>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</si>
  <si>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</si>
  <si>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</si>
  <si>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</si>
  <si>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</si>
  <si>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</si>
  <si>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</si>
  <si>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</si>
  <si>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</si>
  <si>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</si>
  <si>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</si>
  <si>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</si>
  <si>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</si>
  <si>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</si>
  <si>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</si>
  <si>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</si>
  <si>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</si>
  <si>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</si>
  <si>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</si>
  <si>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</si>
  <si>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</si>
  <si>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</si>
  <si>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</si>
  <si>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</si>
  <si>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</si>
  <si>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</si>
  <si>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</si>
  <si>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</si>
  <si>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</si>
  <si>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</si>
  <si>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</si>
  <si>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</si>
  <si>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</si>
  <si>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</si>
  <si>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</si>
  <si>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</si>
  <si>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</si>
  <si>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</si>
  <si>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</si>
  <si>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</si>
  <si>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</si>
  <si>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</si>
  <si>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</si>
  <si>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</si>
  <si>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</si>
  <si>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</si>
  <si>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</si>
  <si>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</si>
  <si>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</si>
  <si>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</si>
  <si>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</si>
  <si>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</si>
  <si>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</si>
  <si>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</si>
  <si>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</si>
  <si>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</si>
  <si>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</si>
  <si>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</si>
  <si>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</si>
  <si>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</si>
  <si>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</si>
  <si>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</si>
  <si>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</si>
  <si>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</si>
  <si>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</si>
  <si>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</si>
  <si>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</si>
  <si>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</si>
  <si>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</si>
  <si>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</si>
  <si>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</si>
  <si>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</si>
  <si>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</si>
  <si>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</si>
  <si>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</si>
  <si>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</si>
  <si>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</si>
  <si>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</si>
  <si>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</si>
  <si>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</si>
  <si>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</si>
  <si>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</si>
  <si>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</si>
  <si>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</si>
  <si>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</si>
  <si>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</si>
  <si>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</si>
  <si>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</si>
  <si>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</si>
  <si>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</si>
  <si>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</si>
  <si>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</si>
  <si>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</si>
  <si>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</si>
  <si>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</si>
  <si>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</si>
  <si>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</si>
  <si>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</si>
  <si>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</si>
  <si>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</si>
  <si>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</si>
  <si>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</si>
  <si>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</si>
  <si>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</si>
  <si>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</si>
  <si>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</si>
  <si>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</si>
  <si>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</si>
  <si>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</si>
  <si>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</si>
  <si>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</si>
  <si>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</si>
  <si>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</si>
  <si>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</si>
  <si>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</si>
  <si>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</si>
  <si>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</si>
  <si>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</si>
  <si>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</si>
  <si>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</si>
  <si>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</si>
  <si>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</si>
  <si>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</si>
  <si>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</si>
  <si>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</si>
  <si>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</si>
  <si>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</si>
  <si>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</si>
  <si>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</si>
  <si>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</si>
  <si>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</si>
  <si>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</si>
  <si>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</si>
  <si>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</si>
  <si>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</si>
  <si>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</si>
  <si>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</si>
  <si>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</si>
  <si>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</si>
  <si>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</si>
  <si>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</si>
  <si>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</si>
  <si>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</si>
  <si>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</si>
  <si>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</si>
  <si>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</si>
  <si>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</si>
  <si>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</si>
  <si>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</si>
  <si>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</si>
  <si>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</si>
  <si>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</si>
  <si>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</si>
  <si>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</si>
  <si>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</si>
  <si>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</si>
  <si>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</si>
  <si>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</si>
  <si>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</si>
  <si>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</si>
  <si>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</si>
  <si>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</si>
  <si>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</si>
  <si>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</si>
  <si>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</si>
  <si>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</si>
  <si>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</si>
  <si>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</si>
  <si>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</si>
  <si>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</si>
  <si>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</si>
  <si>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</si>
  <si>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</si>
  <si>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</si>
  <si>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</si>
  <si>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</si>
  <si>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</si>
  <si>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</si>
  <si>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</si>
  <si>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</si>
  <si>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</si>
  <si>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</si>
  <si>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</si>
  <si>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</si>
  <si>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</si>
  <si>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</si>
  <si>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</si>
  <si>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</si>
  <si>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</si>
  <si>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</si>
  <si>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</si>
  <si>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</si>
  <si>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</si>
  <si>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</si>
  <si>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</si>
  <si>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</si>
  <si>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</si>
  <si>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</si>
  <si>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</si>
  <si>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</si>
  <si>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</si>
  <si>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</si>
  <si>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</si>
  <si>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</si>
  <si>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</si>
  <si>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</si>
  <si>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</si>
  <si>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</si>
  <si>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</si>
  <si>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</si>
  <si>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</si>
  <si>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</si>
  <si>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</si>
  <si>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</si>
  <si>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</si>
  <si>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</si>
  <si>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</si>
  <si>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</si>
  <si>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</si>
  <si>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</si>
  <si>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</si>
  <si>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</si>
  <si>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</si>
  <si>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</si>
  <si>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</si>
  <si>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</si>
  <si>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</si>
  <si>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</si>
  <si>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</si>
  <si>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</si>
  <si>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</si>
  <si>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</si>
  <si>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</si>
  <si>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</si>
  <si>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</si>
  <si>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</si>
  <si>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</si>
  <si>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</si>
  <si>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</si>
  <si>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</si>
  <si>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</si>
  <si>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</si>
  <si>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</si>
  <si>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</si>
  <si>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</si>
  <si>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</si>
  <si>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</si>
  <si>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</si>
  <si>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</si>
  <si>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</si>
  <si>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</si>
  <si>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</si>
  <si>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</si>
  <si>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</si>
  <si>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</si>
  <si>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</si>
  <si>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</si>
  <si>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</si>
  <si>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</si>
  <si>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</si>
  <si>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</si>
  <si>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</si>
  <si>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</si>
  <si>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</si>
  <si>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</si>
  <si>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</si>
  <si>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</si>
  <si>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</si>
  <si>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</si>
  <si>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</si>
  <si>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</si>
  <si>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</si>
  <si>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</si>
  <si>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</si>
  <si>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</si>
  <si>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</si>
  <si>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</si>
  <si>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</si>
  <si>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</si>
  <si>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</si>
  <si>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</si>
  <si>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</si>
  <si>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</si>
  <si>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</si>
  <si>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</si>
  <si>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</si>
  <si>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</si>
  <si>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</si>
  <si>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</si>
  <si>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</si>
  <si>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</si>
  <si>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</si>
  <si>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</si>
  <si>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</si>
  <si>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</si>
  <si>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</si>
  <si>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</si>
  <si>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</si>
  <si>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</si>
  <si>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</si>
  <si>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</si>
  <si>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</si>
  <si>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</si>
  <si>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</si>
  <si>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</si>
  <si>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</si>
  <si>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</si>
  <si>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</si>
  <si>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</si>
  <si>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</si>
  <si>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</si>
  <si>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</si>
  <si>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</si>
  <si>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</si>
  <si>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</si>
  <si>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</si>
  <si>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</si>
  <si>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</si>
  <si>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</si>
  <si>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</si>
  <si>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</si>
  <si>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</si>
  <si>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</si>
  <si>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</si>
  <si>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</si>
  <si>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</si>
  <si>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</si>
  <si>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</si>
  <si>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</si>
  <si>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</si>
  <si>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</si>
  <si>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</si>
  <si>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</si>
  <si>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</si>
  <si>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</si>
  <si>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</si>
  <si>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</si>
  <si>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</si>
  <si>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</si>
  <si>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</si>
  <si>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</si>
  <si>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</si>
  <si>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</si>
  <si>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</si>
  <si>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</si>
  <si>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</si>
  <si>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</si>
  <si>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</si>
  <si>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</si>
  <si>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</si>
  <si>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</si>
  <si>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</si>
  <si>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</si>
  <si>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</si>
  <si>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</si>
  <si>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</si>
  <si>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</si>
  <si>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</si>
  <si>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</si>
  <si>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</si>
  <si>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</si>
  <si>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</si>
  <si>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</si>
  <si>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</si>
  <si>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</si>
  <si>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</si>
  <si>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</si>
  <si>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</si>
  <si>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</si>
  <si>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</si>
  <si>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</si>
  <si>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</si>
  <si>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</si>
  <si>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</si>
  <si>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</si>
  <si>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</si>
  <si>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</si>
  <si>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</si>
  <si>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</si>
  <si>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</si>
  <si>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</si>
  <si>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</si>
  <si>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</si>
  <si>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</si>
  <si>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</si>
  <si>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</si>
  <si>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</si>
  <si>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</si>
  <si>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</si>
  <si>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</si>
  <si>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</si>
  <si>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</si>
  <si>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</si>
  <si>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</si>
  <si>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</si>
  <si>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</si>
  <si>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</si>
  <si>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</si>
  <si>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</si>
  <si>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</si>
  <si>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</si>
  <si>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</si>
  <si>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</si>
  <si>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</si>
  <si>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</si>
  <si>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</si>
  <si>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</si>
  <si>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</si>
  <si>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</si>
  <si>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</si>
  <si>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</si>
  <si>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</si>
  <si>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</si>
  <si>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</si>
  <si>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</si>
  <si>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</si>
  <si>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</si>
  <si>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</si>
  <si>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</si>
  <si>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</si>
  <si>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</si>
  <si>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</si>
  <si>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</si>
  <si>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</si>
  <si>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</si>
  <si>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</si>
  <si>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</si>
  <si>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</si>
  <si>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</si>
  <si>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</si>
  <si>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</si>
  <si>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</si>
  <si>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</si>
  <si>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</si>
  <si>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</si>
  <si>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</si>
  <si>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</si>
  <si>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</si>
  <si>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</si>
  <si>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</si>
  <si>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</si>
  <si>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</si>
  <si>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</si>
  <si>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</si>
  <si>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</si>
  <si>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</si>
  <si>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</si>
  <si>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</si>
  <si>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</si>
  <si>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</si>
  <si>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</si>
  <si>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</si>
  <si>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</si>
  <si>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</si>
  <si>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</si>
  <si>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</si>
  <si>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</si>
  <si>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</si>
  <si>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</si>
  <si>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</si>
  <si>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</si>
  <si>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</si>
  <si>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</si>
  <si>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</si>
  <si>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</si>
  <si>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</si>
  <si>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</si>
  <si>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</si>
  <si>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</si>
  <si>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</si>
  <si>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</si>
  <si>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</si>
  <si>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</si>
  <si>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</si>
  <si>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</si>
  <si>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</si>
  <si>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</si>
  <si>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</si>
  <si>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</si>
  <si>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</si>
  <si>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</si>
  <si>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</si>
  <si>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</si>
  <si>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</si>
  <si>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</si>
  <si>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</si>
  <si>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</si>
  <si>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</si>
  <si>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</si>
  <si>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</si>
  <si>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</si>
  <si>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</si>
  <si>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</si>
  <si>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</si>
  <si>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</si>
  <si>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</si>
  <si>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</si>
  <si>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</si>
  <si>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</si>
  <si>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</si>
  <si>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</si>
  <si>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</si>
  <si>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</si>
  <si>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</si>
  <si>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</si>
  <si>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</si>
  <si>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</si>
  <si>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</si>
  <si>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</si>
  <si>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</si>
  <si>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</si>
  <si>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</si>
  <si>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</si>
  <si>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</si>
  <si>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</si>
  <si>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</si>
  <si>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</si>
  <si>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</si>
  <si>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</si>
  <si>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</si>
  <si>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</si>
  <si>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</si>
  <si>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</si>
  <si>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</si>
  <si>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</si>
  <si>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</si>
  <si>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</si>
  <si>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</si>
  <si>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</si>
  <si>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</si>
  <si>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</si>
  <si>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</si>
  <si>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</si>
  <si>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</si>
  <si>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</si>
  <si>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</si>
  <si>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</si>
  <si>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</si>
  <si>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</si>
  <si>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</si>
  <si>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</si>
  <si>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</si>
  <si>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</si>
  <si>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</si>
  <si>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</si>
  <si>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</si>
  <si>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</si>
  <si>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</si>
  <si>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</si>
  <si>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</si>
  <si>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</si>
  <si>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</si>
  <si>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</si>
  <si>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</si>
  <si>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</si>
  <si>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</si>
  <si>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</si>
  <si>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</si>
  <si>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</si>
  <si>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</si>
  <si>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</si>
  <si>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</si>
  <si>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</si>
  <si>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</si>
  <si>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</si>
  <si>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</si>
  <si>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</si>
  <si>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</si>
  <si>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</si>
  <si>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</si>
  <si>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</si>
  <si>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</si>
  <si>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</si>
  <si>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</si>
  <si>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</si>
  <si>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</si>
  <si>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</si>
  <si>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</si>
  <si>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</si>
  <si>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</si>
  <si>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</si>
  <si>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</si>
  <si>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</si>
  <si>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</si>
  <si>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</si>
  <si>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</si>
  <si>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</si>
  <si>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</si>
  <si>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</si>
  <si>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</si>
  <si>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</si>
  <si>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</si>
  <si>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</si>
  <si>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</si>
  <si>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</si>
  <si>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</si>
  <si>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</si>
  <si>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</si>
  <si>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</si>
  <si>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</si>
  <si>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</si>
  <si>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</si>
  <si>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</si>
  <si>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</si>
  <si>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</si>
  <si>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</si>
  <si>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</si>
  <si>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</si>
  <si>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</si>
  <si>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</si>
  <si>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</si>
  <si>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</si>
  <si>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</si>
  <si>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</si>
  <si>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</si>
  <si>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</si>
  <si>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</si>
  <si>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</si>
  <si>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</si>
  <si>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</si>
  <si>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</si>
  <si>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</si>
  <si>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</si>
  <si>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</si>
  <si>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</si>
  <si>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</si>
  <si>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</si>
  <si>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</si>
  <si>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</si>
  <si>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</si>
  <si>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</si>
  <si>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</si>
  <si>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</si>
  <si>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</si>
  <si>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</si>
  <si>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</si>
  <si>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</si>
  <si>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</si>
  <si>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</si>
  <si>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</si>
  <si>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</si>
  <si>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</si>
  <si>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</si>
  <si>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</si>
  <si>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</si>
  <si>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</si>
  <si>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</si>
  <si>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</si>
  <si>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</si>
  <si>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</si>
  <si>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</si>
  <si>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</si>
  <si>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</si>
  <si>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</si>
  <si>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</si>
  <si>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</si>
  <si>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</si>
  <si>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</si>
  <si>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</si>
  <si>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</si>
  <si>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</si>
  <si>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</si>
  <si>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</si>
  <si>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</si>
  <si>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</si>
  <si>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</si>
  <si>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</si>
  <si>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</si>
  <si>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</si>
  <si>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</si>
  <si>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</si>
  <si>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</si>
  <si>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</si>
  <si>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</si>
  <si>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</si>
  <si>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</si>
  <si>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</si>
  <si>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</si>
  <si>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</si>
  <si>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</si>
  <si>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</si>
  <si>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</si>
  <si>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</si>
  <si>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</si>
  <si>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</si>
  <si>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</si>
  <si>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</si>
  <si>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</si>
  <si>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</si>
  <si>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</si>
  <si>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</si>
  <si>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</si>
  <si>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</si>
  <si>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</si>
  <si>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</si>
  <si>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</si>
  <si>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</si>
  <si>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</si>
  <si>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</si>
  <si>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</si>
  <si>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</si>
  <si>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</si>
  <si>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</si>
  <si>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</si>
  <si>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</si>
  <si>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</si>
  <si>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</si>
  <si>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</si>
  <si>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</si>
  <si>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</si>
  <si>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</si>
  <si>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</si>
  <si>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</si>
  <si>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</si>
  <si>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</si>
  <si>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</si>
  <si>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</si>
  <si>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</si>
  <si>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</si>
  <si>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</si>
  <si>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</si>
  <si>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</si>
  <si>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</si>
  <si>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</si>
  <si>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</si>
  <si>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</si>
  <si>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</si>
  <si>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</si>
  <si>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</si>
  <si>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</si>
  <si>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</si>
  <si>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</si>
  <si>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</si>
  <si>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</si>
  <si>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</si>
  <si>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</si>
  <si>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</si>
  <si>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</si>
  <si>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</si>
  <si>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</si>
  <si>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</si>
  <si>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</si>
  <si>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</si>
  <si>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</si>
  <si>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</si>
  <si>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</si>
  <si>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</si>
  <si>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</si>
  <si>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</si>
  <si>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</si>
  <si>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</si>
  <si>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</si>
  <si>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</si>
  <si>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</si>
  <si>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</si>
  <si>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</si>
  <si>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</si>
  <si>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</si>
  <si>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</si>
  <si>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</si>
  <si>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</si>
  <si>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</si>
  <si>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</si>
  <si>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</si>
  <si>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</si>
  <si>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</si>
  <si>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</si>
  <si>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</si>
  <si>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</si>
  <si>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</si>
  <si>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</si>
  <si>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</si>
  <si>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</si>
  <si>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</si>
  <si>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</si>
  <si>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</si>
  <si>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</si>
  <si>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</si>
  <si>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</si>
  <si>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</si>
  <si>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</si>
  <si>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</si>
  <si>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</si>
  <si>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</si>
  <si>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</si>
  <si>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</si>
  <si>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</si>
  <si>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</si>
  <si>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</si>
  <si>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</si>
  <si>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</si>
  <si>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</si>
  <si>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</si>
  <si>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</si>
  <si>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</si>
  <si>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</si>
  <si>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</si>
  <si>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</si>
  <si>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</si>
  <si>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</si>
  <si>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</si>
  <si>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</si>
  <si>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</si>
  <si>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</si>
  <si>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</si>
  <si>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</si>
  <si>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</si>
  <si>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</si>
  <si>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</si>
  <si>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</si>
  <si>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</si>
  <si>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</si>
  <si>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</si>
  <si>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</si>
  <si>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</si>
  <si>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</si>
  <si>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</si>
  <si>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</si>
  <si>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</si>
  <si>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</si>
  <si>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</si>
  <si>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</si>
  <si>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</si>
  <si>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</si>
  <si>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</si>
  <si>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</si>
  <si>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</si>
  <si>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</si>
  <si>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</si>
  <si>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</si>
  <si>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</si>
  <si>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</si>
  <si>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</si>
  <si>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</si>
  <si>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</si>
  <si>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</si>
  <si>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</si>
  <si>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</si>
  <si>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</si>
  <si>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</si>
  <si>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</si>
  <si>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</si>
  <si>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</si>
  <si>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</si>
  <si>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</si>
  <si>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</si>
  <si>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</si>
  <si>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</si>
  <si>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</si>
  <si>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</si>
  <si>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</si>
  <si>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</si>
  <si>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</si>
  <si>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</si>
  <si>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</si>
  <si>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</si>
  <si>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</si>
  <si>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</si>
  <si>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</si>
  <si>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</si>
  <si>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</si>
  <si>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</si>
  <si>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</si>
  <si>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</si>
  <si>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</si>
  <si>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</si>
  <si>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</si>
  <si>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</si>
  <si>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</si>
  <si>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</si>
  <si>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</si>
  <si>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</si>
  <si>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</si>
  <si>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</si>
  <si>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</si>
  <si>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</si>
  <si>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</si>
  <si>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</si>
  <si>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</si>
  <si>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</si>
  <si>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</si>
  <si>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</si>
  <si>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</si>
  <si>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</si>
  <si>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</si>
  <si>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</si>
  <si>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</si>
  <si>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</si>
  <si>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</si>
  <si>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</si>
  <si>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</si>
  <si>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</si>
  <si>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</si>
  <si>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</si>
  <si>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</si>
  <si>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</si>
  <si>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</si>
  <si>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</si>
  <si>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</si>
  <si>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</si>
  <si>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</si>
  <si>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</si>
  <si>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</si>
  <si>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</si>
  <si>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</si>
  <si>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</si>
  <si>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</si>
  <si>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</si>
  <si>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</si>
  <si>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</si>
  <si>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</si>
  <si>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</si>
  <si>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</si>
  <si>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</si>
  <si>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</si>
  <si>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</si>
  <si>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</si>
  <si>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</si>
  <si>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</si>
  <si>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</si>
  <si>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</si>
  <si>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</si>
  <si>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</si>
  <si>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</si>
  <si>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</si>
  <si>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</si>
  <si>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</si>
  <si>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</si>
  <si>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</si>
  <si>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</si>
  <si>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</si>
  <si>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</si>
  <si>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</si>
  <si>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</si>
  <si>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</si>
  <si>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</si>
  <si>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</si>
  <si>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</si>
  <si>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</si>
  <si>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</si>
  <si>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</si>
  <si>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</si>
  <si>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</si>
  <si>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</si>
  <si>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</si>
  <si>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</si>
  <si>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</si>
  <si>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</si>
  <si>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</si>
  <si>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</si>
  <si>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</si>
  <si>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</si>
  <si>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</si>
  <si>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</si>
  <si>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</si>
  <si>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</si>
  <si>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</si>
  <si>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</si>
  <si>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</si>
  <si>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</si>
  <si>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</si>
  <si>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</si>
  <si>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</si>
  <si>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</si>
  <si>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</si>
  <si>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</si>
  <si>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</si>
  <si>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</si>
  <si>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</si>
  <si>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</si>
  <si>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</si>
  <si>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</si>
  <si>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</si>
  <si>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</si>
  <si>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</si>
  <si>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</si>
  <si>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</si>
  <si>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</si>
  <si>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</si>
  <si>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</si>
  <si>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</si>
  <si>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</si>
  <si>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</si>
  <si>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</si>
  <si>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</si>
  <si>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</si>
  <si>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</si>
  <si>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</si>
  <si>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</si>
  <si>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</si>
  <si>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</si>
  <si>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</si>
  <si>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</si>
  <si>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</si>
  <si>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</si>
  <si>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</si>
  <si>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</si>
  <si>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</si>
  <si>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</si>
  <si>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</si>
  <si>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</si>
  <si>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</si>
  <si>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</si>
  <si>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</si>
  <si>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</si>
  <si>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</si>
  <si>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</si>
  <si>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</si>
  <si>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</si>
  <si>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</si>
  <si>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</si>
  <si>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</si>
  <si>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</si>
  <si>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</si>
  <si>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</si>
  <si>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</si>
  <si>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</si>
  <si>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</si>
  <si>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</si>
  <si>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</si>
  <si>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</si>
  <si>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</si>
  <si>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</si>
  <si>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</si>
  <si>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</si>
  <si>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</si>
  <si>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</si>
  <si>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</si>
  <si>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</si>
  <si>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</si>
  <si>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</si>
  <si>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</si>
  <si>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</si>
  <si>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</si>
  <si>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</si>
  <si>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</si>
  <si>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</si>
  <si>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</si>
  <si>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</si>
  <si>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</si>
  <si>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</si>
  <si>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</si>
  <si>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</si>
  <si>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</si>
  <si>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</si>
  <si>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</si>
  <si>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</si>
  <si>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</si>
  <si>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</si>
  <si>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</si>
  <si>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</si>
  <si>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</si>
  <si>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</si>
  <si>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</si>
  <si>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</si>
  <si>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</si>
  <si>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</si>
  <si>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</si>
  <si>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</si>
  <si>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</si>
  <si>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</si>
  <si>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</si>
  <si>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</si>
  <si>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</si>
  <si>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</si>
  <si>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</si>
  <si>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</si>
  <si>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</si>
  <si>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</si>
  <si>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</si>
  <si>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</si>
  <si>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</si>
  <si>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</si>
  <si>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</si>
  <si>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</si>
  <si>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</si>
  <si>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</si>
  <si>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</si>
  <si>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</si>
  <si>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</si>
  <si>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</si>
  <si>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</si>
  <si>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</si>
  <si>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</si>
  <si>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</si>
  <si>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</si>
  <si>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</si>
  <si>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</si>
  <si>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</si>
  <si>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</si>
  <si>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</si>
  <si>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</si>
  <si>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</si>
  <si>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</si>
  <si>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</si>
  <si>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</si>
  <si>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</si>
  <si>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</si>
  <si>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</si>
  <si>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</si>
  <si>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</si>
  <si>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</si>
  <si>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</si>
  <si>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</si>
  <si>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</si>
  <si>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</si>
  <si>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</si>
  <si>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</si>
  <si>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</si>
  <si>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</si>
  <si>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</si>
  <si>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</si>
  <si>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</si>
  <si>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</si>
  <si>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</si>
  <si>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</si>
  <si>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</si>
  <si>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</si>
  <si>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</si>
  <si>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</si>
  <si>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</si>
  <si>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</si>
  <si>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</si>
  <si>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</si>
  <si>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</si>
  <si>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</si>
  <si>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</si>
  <si>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</si>
  <si>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</si>
  <si>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</si>
  <si>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</si>
  <si>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</si>
  <si>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</si>
  <si>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</si>
  <si>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</si>
  <si>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</si>
  <si>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</si>
  <si>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</si>
  <si>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</si>
  <si>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</si>
  <si>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</si>
  <si>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</si>
  <si>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</si>
  <si>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</si>
  <si>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</si>
  <si>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</si>
  <si>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</si>
  <si>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</si>
  <si>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</si>
  <si>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</si>
  <si>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</si>
  <si>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</si>
  <si>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</si>
  <si>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</si>
  <si>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</si>
  <si>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</si>
  <si>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</si>
  <si>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</si>
  <si>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</si>
  <si>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</si>
  <si>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</si>
  <si>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</si>
  <si>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</si>
  <si>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</si>
  <si>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</si>
  <si>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</si>
  <si>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</si>
  <si>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</si>
  <si>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</si>
  <si>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</si>
  <si>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</si>
  <si>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</si>
  <si>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</si>
  <si>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</si>
  <si>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</si>
  <si>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</si>
  <si>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</si>
  <si>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</si>
  <si>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</si>
  <si>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</si>
  <si>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</si>
  <si>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</si>
  <si>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</si>
  <si>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</si>
  <si>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</si>
  <si>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</si>
  <si>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</si>
  <si>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</si>
  <si>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</si>
  <si>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</si>
  <si>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</si>
  <si>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</si>
  <si>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</si>
  <si>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</si>
  <si>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</si>
  <si>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</si>
  <si>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</si>
  <si>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</si>
  <si>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</si>
  <si>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</si>
  <si>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</si>
  <si>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</si>
  <si>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</si>
  <si>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</si>
  <si>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</si>
  <si>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</si>
  <si>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</si>
  <si>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</si>
  <si>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</si>
  <si>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</si>
  <si>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</si>
  <si>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</si>
  <si>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</si>
  <si>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</si>
  <si>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</si>
  <si>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</si>
  <si>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</si>
  <si>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</si>
  <si>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</si>
  <si>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</si>
  <si>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</si>
  <si>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</si>
  <si>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</si>
  <si>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</si>
  <si>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</si>
  <si>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</si>
  <si>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</si>
  <si>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</si>
  <si>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</si>
  <si>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</si>
  <si>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</si>
  <si>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</si>
  <si>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</si>
  <si>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</si>
  <si>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</si>
  <si>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</si>
  <si>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</si>
  <si>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</si>
  <si>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</si>
  <si>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</si>
  <si>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</si>
  <si>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</si>
  <si>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</si>
  <si>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</si>
  <si>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</si>
  <si>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</si>
  <si>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</si>
  <si>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</si>
  <si>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</si>
  <si>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</si>
  <si>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</si>
  <si>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</si>
  <si>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</si>
  <si>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</si>
  <si>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</si>
  <si>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</si>
  <si>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</si>
  <si>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</si>
  <si>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</si>
  <si>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</si>
  <si>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</si>
  <si>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</si>
  <si>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</si>
  <si>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</si>
  <si>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</si>
  <si>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</si>
  <si>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</si>
  <si>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</si>
  <si>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</si>
  <si>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</si>
  <si>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</si>
  <si>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</si>
  <si>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</si>
  <si>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</si>
  <si>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</si>
  <si>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</si>
  <si>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</si>
  <si>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</si>
  <si>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</si>
  <si>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</si>
  <si>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</si>
  <si>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</si>
  <si>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</si>
  <si>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</si>
  <si>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</si>
  <si>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</si>
  <si>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</si>
  <si>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</si>
  <si>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</si>
  <si>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</si>
  <si>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</si>
  <si>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</si>
  <si>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</si>
  <si>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</si>
  <si>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</si>
  <si>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</si>
  <si>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</si>
  <si>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</si>
  <si>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</si>
  <si>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</si>
  <si>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</si>
  <si>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</si>
  <si>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</si>
  <si>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</si>
  <si>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</si>
  <si>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</si>
  <si>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</si>
  <si>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</si>
  <si>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</si>
  <si>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</si>
  <si>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</si>
  <si>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</si>
  <si>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</si>
  <si>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</si>
  <si>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</si>
  <si>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</si>
  <si>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</si>
  <si>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</si>
  <si>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</si>
  <si>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</si>
  <si>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</si>
  <si>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</si>
  <si>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</si>
  <si>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</si>
  <si>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</si>
  <si>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</si>
  <si>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</si>
  <si>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</si>
  <si>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</si>
  <si>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</si>
  <si>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</si>
  <si>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</si>
  <si>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</si>
  <si>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</si>
  <si>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</si>
  <si>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</si>
  <si>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</si>
  <si>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</si>
  <si>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</si>
  <si>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</si>
  <si>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</si>
  <si>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</si>
  <si>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</si>
  <si>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</si>
  <si>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</si>
  <si>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</si>
  <si>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</si>
  <si>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</si>
  <si>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</si>
  <si>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</si>
  <si>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</si>
  <si>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</si>
  <si>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</si>
  <si>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</si>
  <si>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</si>
  <si>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</si>
  <si>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</si>
  <si>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</si>
  <si>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</si>
  <si>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</si>
  <si>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</si>
  <si>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</si>
  <si>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</si>
  <si>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</si>
  <si>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</si>
  <si>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</si>
  <si>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</si>
  <si>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</si>
  <si>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</si>
  <si>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</si>
  <si>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</si>
  <si>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</si>
  <si>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</si>
  <si>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</si>
  <si>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</si>
  <si>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</si>
  <si>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</si>
  <si>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</si>
  <si>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</si>
  <si>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</si>
  <si>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</si>
  <si>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</si>
  <si>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</si>
  <si>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</si>
  <si>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</si>
  <si>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</si>
  <si>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</si>
  <si>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</si>
  <si>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</si>
  <si>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</si>
  <si>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</si>
  <si>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</si>
  <si>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</si>
  <si>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</si>
  <si>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</si>
  <si>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</si>
  <si>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</si>
  <si>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</si>
  <si>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</si>
  <si>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</si>
  <si>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</si>
  <si>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</si>
  <si>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</si>
  <si>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</si>
  <si>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</si>
  <si>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</si>
  <si>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</si>
  <si>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</si>
  <si>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</si>
  <si>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</si>
  <si>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</si>
  <si>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</si>
  <si>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</si>
  <si>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</si>
  <si>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</si>
  <si>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</si>
  <si>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</si>
  <si>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</si>
  <si>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</si>
  <si>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</si>
  <si>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</si>
  <si>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</si>
  <si>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</si>
  <si>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</si>
  <si>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</si>
  <si>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</si>
  <si>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</si>
  <si>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</si>
  <si>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</si>
  <si>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</si>
  <si>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</si>
  <si>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</si>
  <si>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</si>
  <si>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</si>
  <si>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</si>
  <si>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</si>
  <si>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</si>
  <si>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</si>
  <si>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</si>
  <si>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</si>
  <si>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</si>
  <si>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</si>
  <si>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</si>
  <si>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</si>
  <si>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</si>
  <si>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</si>
  <si>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</si>
  <si>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</si>
  <si>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</si>
  <si>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</si>
  <si>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</si>
  <si>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</si>
  <si>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</si>
  <si>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</si>
  <si>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</si>
  <si>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</si>
  <si>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</si>
  <si>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</si>
  <si>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</si>
  <si>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</si>
  <si>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</si>
  <si>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</si>
  <si>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</si>
  <si>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</si>
  <si>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</si>
  <si>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</si>
  <si>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</si>
  <si>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</si>
  <si>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</si>
  <si>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</si>
  <si>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</si>
  <si>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</si>
  <si>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</si>
  <si>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</si>
  <si>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</si>
  <si>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</si>
  <si>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</si>
  <si>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</si>
  <si>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</si>
  <si>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</si>
  <si>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</si>
  <si>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</si>
  <si>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</si>
  <si>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</si>
  <si>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</si>
  <si>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</si>
  <si>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</si>
  <si>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</si>
  <si>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</si>
  <si>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</si>
  <si>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</si>
  <si>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</si>
  <si>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</si>
  <si>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</si>
  <si>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</si>
  <si>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</si>
  <si>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</si>
  <si>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</si>
  <si>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</si>
  <si>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</si>
  <si>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</si>
  <si>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</si>
  <si>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</si>
  <si>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</si>
  <si>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</si>
  <si>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</si>
  <si>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</si>
  <si>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</si>
  <si>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</si>
  <si>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</si>
  <si>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</si>
  <si>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</si>
  <si>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</si>
  <si>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</si>
  <si>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</si>
  <si>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</si>
  <si>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</si>
  <si>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</si>
  <si>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</si>
  <si>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</si>
  <si>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</si>
  <si>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</si>
  <si>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</si>
  <si>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</si>
  <si>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</si>
  <si>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</si>
  <si>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</si>
  <si>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</si>
  <si>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</si>
  <si>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</si>
  <si>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</si>
  <si>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</si>
  <si>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</si>
  <si>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</si>
  <si>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</si>
  <si>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</si>
  <si>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</si>
  <si>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</si>
  <si>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</si>
  <si>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</si>
  <si>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</si>
  <si>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</si>
  <si>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</si>
  <si>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</si>
  <si>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</si>
  <si>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</si>
  <si>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</si>
  <si>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</si>
  <si>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</si>
  <si>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</si>
  <si>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</si>
  <si>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</si>
  <si>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</si>
  <si>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</si>
  <si>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</si>
  <si>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</si>
  <si>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</si>
  <si>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</si>
  <si>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</si>
  <si>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</si>
  <si>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</si>
  <si>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</si>
  <si>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</si>
  <si>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</si>
  <si>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</si>
  <si>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</si>
  <si>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</si>
  <si>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</si>
  <si>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</si>
  <si>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</si>
  <si>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</si>
  <si>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</si>
  <si>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</si>
  <si>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</si>
  <si>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</si>
  <si>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</si>
  <si>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</si>
  <si>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</si>
  <si>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</si>
  <si>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</si>
  <si>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</si>
  <si>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</si>
  <si>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</si>
  <si>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</si>
  <si>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</si>
  <si>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</si>
  <si>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</si>
  <si>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</si>
  <si>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</si>
  <si>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</si>
  <si>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</si>
  <si>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</si>
  <si>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</si>
  <si>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</si>
  <si>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</si>
  <si>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</si>
  <si>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</si>
  <si>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</si>
  <si>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</si>
  <si>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</si>
  <si>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</si>
  <si>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</si>
  <si>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</si>
  <si>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</si>
  <si>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</si>
  <si>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</si>
  <si>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</si>
  <si>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</si>
  <si>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</si>
  <si>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</si>
  <si>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</si>
  <si>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</si>
  <si>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</si>
  <si>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</si>
  <si>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</si>
  <si>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</si>
  <si>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</si>
  <si>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</si>
  <si>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</si>
  <si>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</si>
  <si>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</si>
  <si>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</si>
  <si>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</si>
  <si>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</si>
  <si>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</si>
  <si>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</si>
  <si>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</si>
  <si>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</si>
  <si>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</si>
  <si>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</si>
  <si>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</si>
  <si>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</si>
  <si>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</si>
  <si>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</si>
  <si>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</si>
  <si>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</si>
  <si>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</si>
  <si>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</si>
  <si>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</si>
  <si>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</si>
  <si>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</si>
  <si>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</si>
  <si>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</si>
  <si>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</si>
  <si>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</si>
  <si>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</si>
  <si>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</si>
  <si>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</si>
  <si>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</si>
  <si>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</si>
  <si>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</si>
  <si>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</si>
  <si>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</si>
  <si>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</si>
  <si>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</si>
  <si>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</si>
  <si>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</si>
  <si>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</si>
  <si>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</si>
  <si>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</si>
  <si>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</si>
  <si>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</si>
  <si>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</si>
  <si>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</si>
  <si>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</si>
  <si>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</si>
  <si>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</si>
  <si>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</si>
  <si>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</si>
  <si>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</si>
  <si>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</si>
  <si>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</si>
  <si>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</si>
  <si>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</si>
  <si>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</si>
  <si>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</si>
  <si>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</si>
  <si>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</si>
  <si>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</si>
  <si>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</si>
  <si>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</si>
  <si>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</si>
  <si>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</si>
  <si>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</si>
  <si>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</si>
  <si>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</si>
  <si>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</si>
  <si>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</si>
  <si>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</si>
  <si>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</si>
  <si>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</si>
  <si>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</si>
  <si>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</si>
  <si>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</si>
  <si>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</si>
  <si>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</si>
  <si>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</si>
  <si>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</si>
  <si>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</si>
  <si>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</si>
  <si>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</si>
  <si>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</si>
  <si>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</si>
  <si>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</si>
  <si>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</si>
  <si>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</si>
  <si>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</si>
  <si>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</si>
  <si>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</si>
  <si>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</si>
  <si>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</si>
  <si>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</si>
  <si>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</si>
  <si>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</si>
  <si>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</si>
  <si>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</si>
  <si>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</si>
  <si>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</si>
  <si>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</si>
  <si>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</si>
  <si>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</si>
  <si>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</si>
  <si>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</si>
  <si>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</si>
  <si>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</si>
  <si>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</si>
  <si>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</si>
  <si>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</si>
  <si>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</si>
  <si>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</si>
  <si>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</si>
  <si>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</si>
  <si>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</si>
  <si>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</si>
  <si>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</si>
  <si>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</si>
  <si>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</si>
  <si>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</si>
  <si>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</si>
  <si>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</si>
  <si>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</si>
  <si>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</si>
  <si>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</si>
  <si>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</si>
  <si>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</si>
  <si>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</si>
  <si>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</si>
  <si>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</si>
  <si>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</si>
  <si>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</si>
  <si>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</si>
  <si>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</si>
  <si>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</si>
  <si>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</si>
  <si>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</si>
  <si>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</si>
  <si>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</si>
  <si>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</si>
  <si>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</si>
  <si>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</si>
  <si>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</si>
  <si>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</si>
  <si>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</si>
  <si>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</si>
  <si>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</si>
  <si>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</si>
  <si>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</si>
  <si>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</si>
  <si>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</si>
  <si>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</si>
  <si>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</si>
  <si>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</si>
  <si>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</si>
  <si>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</si>
  <si>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</si>
  <si>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</si>
  <si>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</si>
  <si>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</si>
  <si>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</si>
  <si>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</si>
  <si>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</si>
  <si>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</si>
  <si>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</si>
  <si>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</si>
  <si>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</si>
  <si>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</si>
  <si>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</si>
  <si>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</si>
  <si>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</si>
  <si>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</si>
  <si>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</si>
  <si>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</si>
  <si>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</si>
  <si>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</si>
  <si>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</si>
  <si>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</si>
  <si>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</si>
  <si>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</si>
  <si>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</si>
  <si>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</si>
  <si>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</si>
  <si>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</si>
  <si>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</si>
  <si>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</si>
  <si>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</si>
  <si>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</si>
  <si>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</si>
  <si>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</si>
  <si>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</si>
  <si>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</si>
  <si>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</si>
  <si>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</si>
  <si>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</si>
  <si>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</si>
  <si>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</si>
  <si>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</si>
  <si>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</si>
  <si>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</si>
  <si>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</si>
  <si>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</si>
  <si>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</si>
  <si>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</si>
  <si>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</si>
  <si>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</si>
  <si>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</si>
  <si>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</si>
  <si>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</si>
  <si>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</si>
  <si>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</si>
  <si>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</si>
  <si>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</si>
  <si>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</si>
  <si>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</si>
  <si>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</si>
  <si>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</si>
  <si>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</si>
  <si>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</si>
  <si>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</si>
  <si>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</si>
  <si>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</si>
  <si>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</si>
  <si>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</si>
  <si>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</si>
  <si>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</si>
  <si>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</si>
  <si>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</si>
  <si>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</si>
  <si>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</si>
  <si>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</si>
  <si>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</si>
  <si>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</si>
  <si>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</si>
  <si>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</si>
  <si>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</si>
  <si>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</si>
  <si>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</si>
  <si>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</si>
  <si>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</si>
  <si>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</si>
  <si>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</si>
  <si>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</si>
  <si>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</si>
  <si>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</si>
  <si>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</si>
  <si>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</si>
  <si>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</si>
  <si>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</si>
  <si>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</si>
  <si>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</si>
  <si>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</si>
  <si>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</si>
  <si>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</si>
  <si>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</si>
  <si>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</si>
  <si>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</si>
  <si>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</si>
  <si>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</si>
  <si>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</si>
  <si>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</si>
  <si>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</si>
  <si>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</si>
  <si>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</si>
  <si>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</si>
  <si>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</si>
  <si>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</si>
  <si>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</si>
  <si>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</si>
  <si>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</si>
  <si>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</si>
  <si>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</si>
  <si>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</si>
  <si>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</si>
  <si>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</si>
  <si>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</si>
  <si>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</si>
  <si>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</si>
  <si>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</si>
  <si>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</si>
  <si>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</si>
  <si>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</si>
  <si>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</si>
  <si>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</si>
  <si>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</si>
  <si>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</si>
  <si>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</si>
  <si>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</si>
  <si>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</si>
  <si>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</si>
  <si>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</si>
  <si>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</si>
  <si>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</si>
  <si>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</si>
  <si>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</si>
  <si>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</si>
  <si>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</si>
  <si>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</si>
  <si>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</si>
  <si>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</si>
  <si>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</si>
  <si>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</si>
  <si>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</si>
  <si>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</si>
  <si>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</si>
  <si>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</si>
  <si>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</si>
  <si>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</si>
  <si>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</si>
  <si>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</si>
  <si>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</si>
  <si>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</si>
  <si>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</si>
  <si>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</si>
  <si>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</si>
  <si>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</si>
  <si>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</si>
  <si>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</si>
  <si>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</si>
  <si>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</si>
  <si>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</si>
  <si>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</si>
  <si>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</si>
  <si>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</si>
  <si>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</si>
  <si>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</si>
  <si>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</si>
  <si>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</si>
  <si>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</si>
  <si>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</si>
  <si>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</si>
  <si>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</si>
  <si>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</si>
  <si>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</si>
  <si>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</si>
  <si>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</si>
  <si>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</si>
  <si>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</si>
  <si>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</si>
  <si>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</si>
  <si>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</si>
  <si>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</si>
  <si>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</si>
  <si>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</si>
  <si>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</si>
  <si>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</si>
  <si>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</si>
  <si>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</si>
  <si>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</si>
  <si>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</si>
  <si>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</si>
  <si>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</si>
  <si>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</si>
  <si>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</si>
  <si>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</si>
  <si>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</si>
  <si>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</si>
  <si>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</si>
  <si>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</si>
  <si>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</si>
  <si>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</si>
  <si>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</si>
  <si>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</si>
  <si>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</si>
  <si>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</si>
  <si>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</si>
  <si>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</si>
  <si>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</si>
  <si>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</si>
  <si>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</si>
  <si>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</si>
  <si>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</si>
  <si>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</si>
  <si>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</si>
  <si>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</si>
  <si>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</si>
  <si>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</si>
  <si>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</si>
  <si>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</si>
  <si>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</si>
  <si>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</si>
  <si>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</si>
  <si>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</si>
  <si>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</si>
  <si>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</si>
  <si>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</si>
  <si>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</si>
  <si>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</si>
  <si>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</si>
  <si>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</si>
  <si>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</si>
  <si>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</si>
  <si>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</si>
  <si>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</si>
  <si>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</si>
  <si>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</si>
  <si>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</si>
  <si>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</si>
  <si>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</si>
  <si>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</si>
  <si>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</si>
  <si>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</si>
  <si>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</si>
  <si>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</si>
  <si>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</si>
  <si>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</si>
  <si>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</si>
  <si>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</si>
  <si>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</si>
  <si>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</si>
  <si>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</si>
  <si>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</si>
  <si>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</si>
  <si>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</si>
  <si>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</si>
  <si>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</si>
  <si>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</si>
  <si>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</si>
  <si>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</si>
  <si>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</si>
  <si>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</si>
  <si>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</si>
  <si>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</si>
  <si>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</si>
  <si>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</si>
  <si>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</si>
  <si>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</si>
  <si>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</si>
  <si>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</si>
  <si>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</si>
  <si>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</si>
  <si>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</si>
  <si>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</si>
  <si>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</si>
  <si>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</si>
  <si>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</si>
  <si>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</si>
  <si>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</si>
  <si>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</si>
  <si>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</si>
  <si>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</si>
  <si>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</si>
  <si>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</si>
  <si>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</si>
  <si>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</si>
  <si>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</si>
  <si>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</si>
  <si>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</si>
  <si>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</si>
  <si>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</si>
  <si>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</si>
  <si>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</si>
  <si>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</si>
  <si>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</si>
  <si>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</si>
  <si>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</si>
  <si>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</si>
  <si>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</si>
  <si>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</si>
  <si>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</si>
  <si>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</si>
  <si>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</si>
  <si>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</si>
  <si>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</si>
  <si>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</si>
  <si>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</si>
  <si>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</si>
  <si>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</si>
  <si>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</si>
  <si>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</si>
  <si>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</si>
  <si>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</si>
  <si>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</si>
  <si>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</si>
  <si>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</si>
  <si>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</si>
  <si>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</si>
  <si>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</si>
  <si>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</si>
  <si>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</si>
  <si>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</si>
  <si>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</si>
  <si>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</si>
  <si>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</si>
  <si>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</si>
  <si>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</si>
  <si>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</si>
  <si>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</si>
  <si>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</si>
  <si>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</si>
  <si>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</si>
  <si>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</si>
  <si>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</si>
  <si>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</si>
  <si>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</si>
  <si>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</si>
  <si>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</si>
  <si>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</si>
  <si>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</si>
  <si>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</si>
  <si>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</si>
  <si>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</si>
  <si>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</si>
  <si>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</si>
  <si>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</si>
  <si>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</si>
  <si>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</si>
  <si>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</si>
  <si>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</si>
  <si>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</si>
  <si>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</si>
  <si>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</si>
  <si>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</si>
  <si>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</si>
  <si>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</si>
  <si>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</si>
  <si>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</si>
  <si>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</si>
  <si>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</si>
  <si>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</si>
  <si>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</si>
  <si>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</si>
  <si>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</si>
  <si>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</si>
  <si>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</si>
  <si>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</si>
  <si>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</si>
  <si>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</si>
  <si>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</si>
  <si>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</si>
  <si>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</si>
  <si>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</si>
  <si>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</si>
  <si>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</si>
  <si>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</si>
  <si>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</si>
  <si>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</si>
  <si>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</si>
  <si>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</si>
  <si>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</si>
  <si>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</si>
  <si>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</si>
  <si>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</si>
  <si>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</si>
  <si>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</si>
  <si>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</si>
  <si>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</si>
  <si>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</si>
  <si>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</si>
  <si>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</si>
  <si>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</si>
  <si>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</si>
  <si>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</si>
  <si>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</si>
  <si>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</si>
  <si>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</si>
  <si>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</si>
  <si>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</si>
  <si>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</si>
  <si>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</si>
  <si>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</si>
  <si>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</si>
  <si>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</si>
  <si>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</si>
  <si>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</si>
  <si>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</si>
  <si>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</si>
  <si>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</si>
  <si>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</si>
  <si>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</si>
  <si>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</si>
  <si>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</si>
  <si>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</si>
  <si>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</si>
  <si>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</si>
  <si>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</si>
  <si>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</si>
  <si>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</si>
  <si>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</si>
  <si>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</si>
  <si>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</si>
  <si>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</si>
  <si>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</si>
  <si>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</si>
  <si>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</si>
  <si>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</si>
  <si>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</si>
  <si>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</si>
  <si>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</si>
  <si>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</si>
  <si>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</si>
  <si>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</si>
  <si>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</si>
  <si>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</si>
  <si>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</si>
  <si>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</si>
  <si>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</si>
  <si>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</si>
  <si>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</si>
  <si>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</si>
  <si>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</si>
  <si>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</si>
  <si>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</si>
  <si>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</si>
  <si>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</si>
  <si>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</si>
  <si>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</si>
  <si>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</si>
  <si>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</si>
  <si>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</si>
  <si>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</si>
  <si>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</si>
  <si>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</si>
  <si>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</si>
  <si>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</si>
  <si>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</si>
  <si>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</si>
  <si>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</si>
  <si>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</si>
  <si>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</si>
  <si>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</si>
  <si>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</si>
  <si>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</si>
  <si>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</si>
  <si>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</si>
  <si>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</si>
  <si>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</si>
  <si>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</si>
  <si>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</si>
  <si>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</si>
  <si>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</si>
  <si>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</si>
  <si>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</si>
  <si>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</si>
  <si>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</si>
  <si>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</si>
  <si>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</si>
  <si>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</si>
  <si>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</si>
  <si>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</si>
  <si>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</si>
  <si>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</si>
  <si>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</si>
  <si>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</si>
  <si>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</si>
  <si>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</si>
  <si>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</si>
  <si>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</si>
  <si>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</si>
  <si>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</si>
  <si>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</si>
  <si>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</si>
  <si>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</si>
  <si>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</si>
  <si>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</si>
  <si>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</si>
  <si>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</si>
  <si>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</si>
  <si>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</si>
  <si>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</si>
  <si>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</si>
  <si>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</si>
  <si>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</si>
  <si>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</si>
  <si>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</si>
  <si>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</si>
  <si>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</si>
  <si>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</si>
  <si>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</si>
  <si>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</si>
  <si>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</si>
  <si>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</si>
  <si>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</si>
  <si>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</si>
  <si>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</si>
  <si>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</si>
  <si>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</si>
  <si>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</si>
  <si>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</si>
  <si>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</si>
  <si>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</si>
  <si>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</si>
  <si>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</si>
  <si>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</si>
  <si>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</si>
  <si>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</si>
  <si>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</si>
  <si>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</si>
  <si>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</si>
  <si>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</si>
  <si>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</si>
  <si>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</si>
  <si>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</si>
  <si>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</si>
  <si>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</si>
  <si>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</si>
  <si>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</si>
  <si>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</si>
  <si>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</si>
  <si>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</si>
  <si>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</si>
  <si>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</si>
  <si>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</si>
  <si>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</si>
  <si>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</si>
  <si>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</si>
  <si>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</si>
  <si>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</si>
  <si>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</si>
  <si>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</si>
  <si>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</si>
  <si>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</si>
  <si>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</si>
  <si>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</si>
  <si>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</si>
  <si>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</si>
  <si>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</si>
  <si>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</si>
  <si>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</si>
  <si>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</si>
  <si>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</si>
  <si>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</si>
  <si>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</si>
  <si>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</si>
  <si>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</si>
  <si>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</si>
  <si>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</si>
  <si>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</si>
  <si>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</si>
  <si>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</si>
  <si>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</si>
  <si>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</si>
  <si>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</si>
  <si>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</si>
  <si>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</si>
  <si>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</si>
  <si>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</si>
  <si>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</si>
  <si>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</si>
  <si>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</si>
  <si>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</si>
  <si>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</si>
  <si>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</si>
  <si>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</si>
  <si>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</si>
  <si>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</si>
  <si>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</si>
  <si>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</si>
  <si>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</si>
  <si>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</si>
  <si>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</si>
  <si>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</si>
  <si>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</si>
  <si>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</si>
  <si>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</si>
  <si>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</si>
  <si>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</si>
  <si>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</si>
  <si>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</si>
  <si>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</si>
  <si>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</si>
  <si>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</si>
  <si>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</si>
  <si>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</si>
  <si>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</si>
  <si>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</si>
  <si>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</si>
  <si>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</si>
  <si>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</si>
  <si>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</si>
  <si>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</si>
  <si>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</si>
  <si>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</si>
  <si>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</si>
  <si>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</si>
  <si>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</si>
  <si>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</si>
  <si>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</si>
  <si>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</si>
  <si>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</si>
  <si>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</si>
  <si>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</si>
  <si>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</si>
  <si>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</si>
  <si>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</si>
  <si>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</si>
  <si>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</si>
  <si>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</si>
  <si>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</si>
  <si>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</si>
  <si>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</si>
  <si>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</si>
  <si>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</si>
  <si>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</si>
  <si>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</si>
  <si>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</si>
  <si>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</si>
  <si>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</si>
  <si>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</si>
  <si>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</si>
  <si>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</si>
  <si>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</si>
  <si>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</si>
  <si>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</si>
  <si>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</si>
  <si>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</si>
  <si>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</si>
  <si>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</si>
  <si>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</si>
  <si>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</si>
  <si>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</si>
  <si>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</si>
  <si>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</si>
  <si>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</si>
  <si>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</si>
  <si>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</si>
  <si>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</si>
  <si>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</si>
  <si>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</si>
  <si>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</si>
  <si>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</si>
  <si>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</si>
  <si>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</si>
  <si>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</si>
  <si>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</si>
  <si>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</si>
  <si>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</si>
  <si>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</si>
  <si>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</si>
  <si>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</si>
  <si>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</si>
  <si>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</si>
  <si>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</si>
  <si>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</si>
  <si>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</si>
  <si>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</si>
  <si>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</si>
  <si>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</si>
  <si>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</si>
  <si>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</si>
  <si>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</si>
  <si>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</si>
  <si>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</si>
  <si>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</si>
  <si>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</si>
  <si>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</si>
  <si>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</si>
  <si>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</si>
  <si>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</si>
  <si>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</si>
  <si>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</si>
  <si>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</si>
  <si>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</si>
  <si>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</si>
  <si>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</si>
  <si>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</si>
  <si>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</si>
  <si>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</si>
  <si>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</si>
  <si>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</si>
  <si>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</si>
  <si>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</si>
  <si>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</si>
  <si>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</si>
  <si>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</si>
  <si>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</si>
  <si>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</si>
  <si>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</si>
  <si>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</si>
  <si>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</si>
  <si>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</si>
  <si>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</si>
  <si>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</si>
  <si>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</si>
  <si>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</si>
  <si>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</si>
  <si>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</si>
  <si>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</si>
  <si>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</si>
  <si>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</si>
  <si>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</si>
  <si>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</si>
  <si>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</si>
  <si>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</si>
  <si>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</si>
  <si>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</si>
  <si>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</si>
  <si>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</si>
  <si>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</si>
  <si>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</si>
  <si>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</si>
  <si>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</si>
  <si>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</si>
  <si>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</si>
  <si>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</si>
  <si>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</si>
  <si>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</si>
  <si>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</si>
  <si>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</si>
  <si>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</si>
  <si>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</si>
  <si>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</si>
  <si>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</si>
  <si>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</si>
  <si>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</si>
  <si>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</si>
  <si>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</si>
  <si>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</si>
  <si>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</si>
  <si>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</si>
  <si>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</si>
  <si>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</si>
  <si>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</si>
  <si>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</si>
  <si>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</si>
  <si>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</si>
  <si>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</si>
  <si>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</si>
  <si>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</si>
  <si>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</si>
  <si>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</si>
  <si>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</si>
  <si>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</si>
  <si>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</si>
  <si>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</si>
  <si>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</si>
  <si>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</si>
  <si>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</si>
  <si>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</si>
  <si>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</si>
  <si>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</si>
  <si>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</si>
  <si>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</si>
  <si>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</si>
  <si>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</si>
  <si>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</si>
  <si>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</si>
  <si>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</si>
  <si>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</si>
  <si>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</si>
  <si>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</si>
  <si>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</si>
  <si>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</si>
  <si>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</si>
  <si>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</si>
  <si>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</si>
  <si>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</si>
  <si>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</si>
  <si>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</si>
  <si>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</si>
  <si>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</si>
  <si>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</si>
  <si>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</si>
  <si>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</si>
  <si>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</si>
  <si>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</si>
  <si>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</si>
  <si>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</si>
  <si>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</si>
  <si>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</si>
  <si>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</si>
  <si>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</si>
  <si>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</si>
  <si>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</si>
  <si>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</si>
  <si>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</si>
  <si>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</si>
  <si>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</si>
  <si>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</si>
  <si>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</si>
  <si>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</si>
  <si>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</si>
  <si>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</si>
  <si>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</si>
  <si>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</si>
  <si>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</si>
  <si>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</si>
  <si>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</si>
  <si>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</si>
  <si>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</si>
  <si>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</si>
  <si>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</si>
  <si>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</si>
  <si>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</si>
  <si>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</si>
  <si>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</si>
  <si>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</si>
  <si>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</si>
  <si>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</si>
  <si>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</si>
  <si>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</si>
  <si>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</si>
  <si>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</si>
  <si>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</si>
  <si>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</si>
  <si>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</si>
  <si>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</si>
  <si>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</si>
  <si>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</si>
  <si>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</si>
  <si>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</si>
  <si>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</si>
  <si>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</si>
  <si>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</si>
  <si>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</si>
  <si>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</si>
  <si>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</si>
  <si>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</si>
  <si>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</si>
  <si>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</si>
  <si>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</si>
  <si>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</si>
  <si>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</si>
  <si>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</si>
  <si>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</si>
  <si>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</si>
  <si>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</si>
  <si>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</si>
  <si>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</si>
  <si>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</si>
  <si>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</si>
  <si>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</si>
  <si>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</si>
  <si>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</si>
  <si>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</si>
  <si>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</si>
  <si>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</si>
  <si>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</si>
  <si>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</si>
  <si>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</si>
  <si>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</si>
  <si>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</si>
  <si>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</si>
  <si>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</si>
  <si>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</si>
  <si>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</si>
  <si>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</si>
  <si>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</si>
  <si>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</si>
  <si>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</si>
  <si>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</si>
  <si>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</si>
  <si>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</si>
  <si>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</si>
  <si>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</si>
  <si>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</si>
  <si>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</si>
  <si>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</si>
  <si>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</si>
  <si>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</si>
  <si>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</si>
  <si>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</si>
  <si>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</si>
  <si>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</si>
  <si>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</si>
  <si>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</si>
  <si>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</si>
  <si>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</si>
  <si>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</si>
  <si>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</si>
  <si>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</si>
  <si>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</si>
  <si>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</si>
  <si>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</si>
  <si>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</si>
  <si>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</si>
  <si>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</si>
  <si>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</si>
  <si>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</si>
  <si>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</si>
  <si>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</si>
  <si>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</si>
  <si>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</si>
  <si>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</si>
  <si>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</si>
  <si>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</si>
  <si>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</si>
  <si>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</si>
  <si>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</si>
  <si>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</si>
  <si>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</si>
  <si>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</si>
  <si>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</si>
  <si>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</si>
  <si>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</si>
  <si>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</si>
  <si>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</si>
  <si>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</si>
  <si>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</si>
  <si>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</si>
  <si>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</si>
  <si>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</si>
  <si>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</si>
  <si>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</si>
  <si>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</si>
  <si>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</si>
  <si>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</si>
  <si>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</si>
  <si>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</si>
  <si>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</si>
  <si>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</si>
  <si>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</si>
  <si>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</si>
  <si>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</si>
  <si>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</si>
  <si>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</si>
  <si>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</si>
  <si>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</si>
  <si>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</si>
  <si>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</si>
  <si>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</si>
  <si>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</si>
  <si>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</si>
  <si>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</si>
  <si>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</si>
  <si>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</si>
  <si>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</si>
  <si>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</si>
  <si>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</si>
  <si>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</si>
  <si>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</si>
  <si>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</si>
  <si>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</si>
  <si>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</si>
  <si>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</si>
  <si>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</si>
  <si>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</si>
  <si>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</si>
  <si>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</si>
  <si>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</si>
  <si>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</si>
  <si>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</si>
  <si>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</si>
  <si>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</si>
  <si>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</si>
  <si>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</si>
  <si>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</si>
  <si>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</si>
  <si>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</si>
  <si>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</si>
  <si>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</si>
  <si>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</si>
  <si>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</si>
  <si>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</si>
  <si>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</si>
  <si>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</si>
  <si>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</si>
  <si>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</si>
  <si>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</si>
  <si>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</si>
  <si>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</si>
  <si>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</si>
  <si>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</si>
  <si>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</si>
  <si>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</si>
  <si>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</si>
  <si>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</si>
  <si>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</si>
  <si>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</si>
  <si>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</si>
  <si>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</si>
  <si>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</si>
  <si>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</si>
  <si>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</si>
  <si>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</si>
  <si>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</si>
  <si>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</si>
  <si>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</si>
  <si>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</si>
  <si>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</si>
  <si>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</si>
  <si>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</si>
  <si>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</si>
  <si>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</si>
  <si>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</si>
  <si>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</si>
  <si>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</si>
  <si>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</si>
  <si>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</si>
  <si>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</si>
  <si>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</si>
  <si>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</si>
  <si>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</si>
  <si>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</si>
  <si>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</si>
  <si>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</si>
  <si>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</si>
  <si>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</si>
  <si>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</si>
  <si>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</si>
  <si>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</si>
  <si>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</si>
  <si>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</si>
  <si>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</si>
  <si>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</si>
  <si>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</si>
  <si>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</si>
  <si>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</si>
  <si>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</si>
  <si>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</si>
  <si>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</si>
  <si>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</si>
  <si>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</si>
  <si>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</si>
  <si>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</si>
  <si>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</si>
  <si>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</si>
  <si>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</si>
  <si>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</si>
  <si>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</si>
  <si>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</si>
  <si>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</si>
  <si>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</si>
  <si>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</si>
  <si>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</si>
  <si>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</si>
  <si>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</si>
  <si>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</si>
  <si>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</si>
  <si>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</si>
  <si>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</si>
  <si>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</si>
  <si>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</si>
  <si>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</si>
  <si>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</si>
  <si>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</si>
  <si>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</si>
  <si>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</si>
  <si>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</si>
  <si>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</si>
  <si>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</si>
  <si>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</si>
  <si>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</si>
  <si>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</si>
  <si>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</si>
  <si>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</si>
  <si>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</si>
  <si>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</si>
  <si>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</si>
  <si>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</si>
  <si>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</si>
  <si>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</si>
  <si>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</si>
  <si>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</si>
  <si>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</si>
  <si>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</si>
  <si>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</si>
  <si>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</si>
  <si>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</si>
  <si>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</si>
  <si>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</si>
  <si>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</si>
  <si>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</si>
  <si>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</si>
  <si>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</si>
  <si>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</si>
  <si>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</si>
  <si>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</si>
  <si>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</si>
  <si>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</si>
  <si>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</si>
  <si>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</si>
  <si>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</si>
  <si>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</si>
  <si>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</si>
  <si>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</si>
  <si>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</si>
  <si>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</si>
  <si>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</si>
  <si>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</si>
  <si>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</si>
  <si>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</si>
  <si>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</si>
  <si>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</si>
  <si>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</si>
  <si>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</si>
  <si>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</si>
  <si>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</si>
  <si>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</si>
  <si>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</si>
  <si>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</si>
  <si>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</si>
  <si>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</si>
  <si>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</si>
  <si>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</si>
  <si>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</si>
  <si>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</si>
  <si>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</si>
  <si>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</si>
  <si>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</si>
  <si>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</si>
  <si>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</si>
  <si>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</si>
  <si>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</si>
  <si>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</si>
  <si>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</si>
  <si>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</si>
  <si>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</si>
  <si>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</si>
  <si>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</si>
  <si>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</si>
  <si>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</si>
  <si>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</si>
  <si>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</si>
  <si>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</si>
  <si>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</si>
  <si>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</si>
  <si>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</si>
  <si>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</si>
  <si>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</si>
  <si>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</si>
  <si>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</si>
  <si>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</si>
  <si>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</si>
  <si>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</si>
  <si>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</si>
  <si>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</si>
  <si>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</si>
  <si>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</si>
  <si>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</si>
  <si>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</si>
  <si>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</si>
  <si>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</si>
  <si>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</si>
  <si>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</si>
  <si>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</si>
  <si>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</si>
  <si>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</si>
  <si>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</si>
  <si>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</si>
  <si>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</si>
  <si>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</si>
  <si>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</si>
  <si>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</si>
  <si>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</si>
  <si>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</si>
  <si>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</si>
  <si>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</si>
  <si>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</si>
  <si>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</si>
  <si>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</si>
  <si>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</si>
  <si>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</si>
  <si>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</si>
  <si>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</si>
  <si>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</si>
  <si>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</si>
  <si>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</si>
  <si>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</si>
  <si>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</si>
  <si>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</si>
  <si>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</si>
  <si>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</si>
  <si>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</si>
  <si>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</si>
  <si>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</si>
  <si>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</si>
  <si>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</si>
  <si>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</si>
  <si>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</si>
  <si>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</si>
  <si>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</si>
  <si>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</si>
  <si>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</si>
  <si>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</si>
  <si>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</si>
  <si>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</si>
  <si>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</si>
  <si>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</si>
  <si>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</si>
  <si>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</si>
  <si>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</si>
  <si>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</si>
  <si>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</si>
  <si>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</si>
  <si>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</si>
  <si>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</si>
  <si>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</si>
  <si>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</si>
  <si>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</si>
  <si>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</si>
  <si>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</si>
  <si>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</si>
  <si>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</si>
  <si>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</si>
  <si>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</si>
  <si>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</si>
  <si>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</si>
  <si>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</si>
  <si>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</si>
  <si>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</si>
  <si>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</si>
  <si>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</si>
  <si>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</si>
  <si>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</si>
  <si>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</si>
  <si>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</si>
  <si>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</si>
  <si>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</si>
  <si>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</si>
  <si>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</si>
  <si>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</si>
  <si>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</si>
  <si>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</si>
  <si>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</si>
  <si>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</si>
  <si>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</si>
  <si>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</si>
  <si>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</si>
  <si>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</si>
  <si>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</si>
  <si>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</si>
  <si>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</si>
  <si>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</si>
  <si>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</si>
  <si>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</si>
  <si>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</si>
  <si>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</si>
  <si>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</si>
  <si>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</si>
  <si>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</si>
  <si>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</si>
  <si>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</si>
  <si>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</si>
  <si>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</si>
  <si>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</si>
  <si>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</si>
  <si>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</si>
  <si>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</si>
  <si>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</si>
  <si>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</si>
  <si>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</si>
  <si>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</si>
  <si>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</si>
  <si>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</si>
  <si>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</si>
  <si>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</si>
  <si>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</si>
  <si>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</si>
  <si>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</si>
  <si>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</si>
  <si>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</si>
  <si>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</si>
  <si>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</si>
  <si>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</si>
  <si>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</si>
  <si>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</si>
  <si>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</si>
  <si>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</si>
  <si>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</si>
  <si>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</si>
  <si>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</si>
  <si>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</si>
  <si>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</si>
  <si>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</si>
  <si>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</si>
  <si>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</si>
  <si>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</si>
  <si>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</si>
  <si>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</si>
  <si>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</si>
  <si>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</si>
  <si>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</si>
  <si>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</si>
  <si>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</si>
  <si>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</si>
  <si>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</si>
  <si>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</si>
  <si>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</si>
  <si>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</si>
  <si>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</si>
  <si>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</si>
  <si>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</si>
  <si>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</si>
  <si>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</si>
  <si>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</si>
  <si>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</si>
  <si>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</si>
  <si>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</si>
  <si>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</si>
  <si>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</si>
  <si>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</si>
  <si>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</si>
  <si>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</si>
  <si>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</si>
  <si>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</si>
  <si>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</si>
  <si>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</si>
  <si>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</si>
  <si>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</si>
  <si>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</si>
  <si>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</si>
  <si>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</si>
  <si>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</si>
  <si>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</si>
  <si>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</si>
  <si>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</si>
  <si>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</si>
  <si>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</si>
  <si>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</si>
  <si>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</si>
  <si>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</si>
  <si>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</si>
  <si>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</si>
  <si>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</si>
  <si>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</si>
  <si>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</si>
  <si>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</si>
  <si>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</si>
  <si>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</si>
  <si>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</si>
  <si>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</si>
  <si>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</si>
  <si>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</si>
  <si>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</si>
  <si>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</si>
  <si>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</si>
  <si>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</si>
  <si>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</si>
  <si>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</si>
  <si>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</si>
  <si>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</si>
  <si>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</si>
  <si>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</si>
  <si>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</si>
  <si>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</si>
  <si>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</si>
  <si>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</si>
  <si>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</si>
  <si>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</si>
  <si>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</si>
  <si>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</si>
  <si>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</si>
  <si>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</si>
  <si>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</si>
  <si>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</si>
  <si>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</si>
  <si>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</si>
  <si>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</si>
  <si>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</si>
  <si>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</si>
  <si>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</si>
  <si>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</si>
  <si>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</si>
  <si>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</si>
  <si>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</si>
  <si>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</si>
  <si>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</si>
  <si>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</si>
  <si>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</si>
  <si>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</si>
  <si>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</si>
  <si>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</si>
  <si>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</si>
  <si>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</si>
  <si>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</si>
  <si>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</si>
  <si>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</si>
  <si>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</si>
  <si>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</si>
  <si>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</si>
  <si>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</si>
  <si>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</si>
  <si>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</si>
  <si>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</si>
  <si>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</si>
  <si>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</si>
  <si>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</si>
  <si>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</si>
  <si>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</si>
  <si>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</si>
  <si>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</si>
  <si>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</si>
  <si>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</si>
  <si>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</si>
  <si>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</si>
  <si>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</si>
  <si>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</si>
  <si>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</si>
  <si>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</si>
  <si>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</si>
  <si>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</si>
  <si>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</si>
  <si>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</si>
  <si>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</si>
  <si>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</si>
  <si>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</si>
  <si>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</si>
  <si>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</si>
  <si>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</si>
  <si>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</si>
  <si>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</si>
  <si>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</si>
  <si>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</si>
  <si>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</si>
  <si>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</si>
  <si>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</si>
  <si>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</si>
  <si>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</si>
  <si>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</si>
  <si>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</si>
  <si>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</si>
  <si>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</si>
  <si>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</si>
  <si>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</si>
  <si>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</si>
  <si>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</si>
  <si>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</si>
  <si>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</si>
  <si>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</si>
  <si>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</si>
  <si>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</si>
  <si>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</si>
  <si>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</si>
  <si>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</si>
  <si>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</si>
  <si>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</si>
  <si>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</si>
  <si>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</si>
  <si>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</si>
  <si>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</si>
  <si>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</si>
  <si>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</si>
  <si>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</si>
  <si>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</si>
  <si>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</si>
  <si>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</si>
  <si>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</si>
  <si>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</si>
  <si>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</si>
  <si>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</si>
  <si>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</si>
  <si>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</si>
  <si>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</si>
  <si>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</si>
  <si>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</si>
  <si>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</si>
  <si>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</si>
  <si>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</si>
  <si>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</si>
  <si>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</si>
  <si>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</si>
  <si>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</si>
  <si>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</si>
  <si>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</si>
  <si>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</si>
  <si>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</si>
  <si>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</si>
  <si>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</si>
  <si>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</si>
  <si>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</si>
  <si>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</si>
  <si>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</si>
  <si>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</si>
  <si>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</si>
  <si>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</si>
  <si>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</si>
  <si>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</si>
  <si>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</si>
  <si>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</si>
  <si>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</si>
  <si>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</si>
  <si>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</si>
  <si>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</si>
  <si>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</si>
  <si>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</si>
  <si>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</si>
  <si>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</si>
  <si>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</si>
  <si>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</si>
  <si>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</si>
  <si>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</si>
  <si>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</si>
  <si>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</si>
  <si>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</si>
  <si>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</si>
  <si>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</si>
  <si>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</si>
  <si>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</si>
  <si>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</si>
  <si>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</si>
  <si>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</si>
  <si>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</si>
  <si>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</si>
  <si>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</si>
  <si>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</si>
  <si>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</si>
  <si>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</si>
  <si>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</si>
  <si>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</si>
  <si>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</si>
  <si>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</si>
  <si>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</si>
  <si>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</si>
  <si>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</si>
  <si>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</si>
  <si>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</si>
  <si>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</si>
  <si>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</si>
  <si>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</si>
  <si>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</si>
  <si>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</si>
  <si>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</si>
  <si>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</si>
  <si>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</si>
  <si>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</si>
  <si>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</si>
  <si>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</si>
  <si>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</si>
  <si>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</si>
  <si>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</si>
  <si>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</si>
  <si>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</si>
  <si>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</si>
  <si>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</si>
  <si>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</si>
  <si>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</si>
  <si>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</si>
  <si>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</si>
  <si>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</si>
  <si>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</si>
  <si>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</si>
  <si>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</si>
  <si>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</si>
  <si>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</si>
  <si>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</si>
  <si>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</si>
  <si>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</si>
  <si>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</si>
  <si>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</si>
  <si>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</si>
  <si>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</si>
  <si>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</si>
  <si>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</si>
  <si>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</si>
  <si>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</si>
  <si>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</si>
  <si>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</si>
  <si>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</si>
  <si>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</si>
  <si>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</si>
  <si>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</si>
  <si>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</si>
  <si>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</si>
  <si>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</si>
  <si>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</si>
  <si>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</si>
  <si>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</si>
  <si>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</si>
  <si>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</si>
  <si>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</si>
  <si>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</si>
  <si>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</si>
  <si>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</si>
  <si>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</si>
  <si>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</si>
  <si>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</si>
  <si>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</si>
  <si>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</si>
  <si>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</si>
  <si>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</si>
  <si>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</si>
  <si>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</si>
  <si>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</si>
  <si>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</si>
  <si>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</si>
  <si>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</si>
  <si>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</si>
  <si>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</si>
  <si>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</si>
  <si>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</si>
  <si>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</si>
  <si>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</si>
  <si>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</si>
  <si>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</si>
  <si>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</si>
  <si>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</si>
  <si>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</si>
  <si>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</si>
  <si>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</si>
  <si>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</si>
  <si>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</si>
  <si>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</si>
  <si>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</si>
  <si>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</si>
  <si>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</si>
  <si>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</si>
  <si>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</si>
  <si>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</si>
  <si>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</si>
  <si>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</si>
  <si>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</si>
  <si>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</si>
  <si>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</si>
  <si>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</si>
  <si>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</si>
  <si>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</si>
  <si>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</si>
  <si>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</si>
  <si>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</si>
  <si>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</si>
  <si>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</si>
  <si>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</si>
  <si>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</si>
  <si>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</si>
  <si>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</si>
  <si>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</si>
  <si>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</si>
  <si>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</si>
  <si>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</si>
  <si>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</si>
  <si>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</si>
  <si>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</si>
  <si>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</si>
  <si>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</si>
  <si>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</si>
  <si>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</si>
  <si>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</si>
  <si>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</si>
  <si>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</si>
  <si>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</si>
  <si>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</si>
  <si>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</si>
  <si>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</si>
  <si>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</si>
  <si>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</si>
  <si>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</si>
  <si>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</si>
  <si>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</si>
  <si>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</si>
  <si>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</si>
  <si>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</si>
  <si>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</si>
  <si>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</si>
  <si>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</si>
  <si>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</si>
  <si>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</si>
  <si>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</si>
  <si>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</si>
  <si>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</si>
  <si>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</si>
  <si>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</si>
  <si>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</si>
  <si>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</si>
  <si>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</si>
  <si>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</si>
  <si>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</si>
  <si>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</si>
  <si>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</si>
  <si>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</si>
  <si>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</si>
  <si>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</si>
  <si>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</si>
  <si>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</si>
  <si>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</si>
  <si>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</si>
  <si>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</si>
  <si>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</si>
  <si>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</si>
  <si>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</si>
  <si>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</si>
  <si>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</si>
  <si>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</si>
  <si>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</si>
  <si>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</si>
  <si>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</si>
  <si>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</si>
  <si>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</si>
  <si>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</si>
  <si>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</si>
  <si>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</si>
  <si>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</si>
  <si>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</si>
  <si>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</si>
  <si>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</si>
  <si>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</si>
  <si>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</si>
  <si>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</si>
  <si>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</si>
  <si>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</si>
  <si>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</si>
  <si>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</si>
  <si>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</si>
  <si>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</si>
  <si>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</si>
  <si>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</si>
  <si>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</si>
  <si>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</si>
  <si>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</si>
  <si>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</si>
  <si>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</si>
  <si>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</si>
  <si>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</si>
  <si>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</si>
  <si>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</si>
  <si>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</si>
  <si>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</si>
  <si>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</si>
  <si>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</si>
  <si>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</si>
  <si>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</si>
  <si>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</si>
  <si>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</si>
  <si>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</si>
  <si>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</si>
  <si>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</si>
  <si>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</si>
  <si>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</si>
  <si>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</si>
  <si>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</si>
  <si>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</si>
  <si>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</si>
  <si>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</si>
  <si>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</si>
  <si>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</si>
  <si>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</si>
  <si>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</si>
  <si>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</si>
  <si>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</si>
  <si>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</si>
  <si>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</si>
  <si>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</si>
  <si>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</si>
  <si>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</si>
  <si>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</si>
  <si>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</si>
  <si>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</si>
  <si>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</si>
  <si>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</si>
  <si>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</si>
  <si>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</si>
  <si>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</si>
  <si>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</si>
  <si>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</si>
  <si>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</si>
  <si>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</si>
  <si>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</si>
  <si>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</si>
  <si>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</si>
  <si>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</si>
  <si>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</si>
  <si>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</si>
  <si>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</si>
  <si>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</si>
  <si>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</si>
  <si>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</si>
  <si>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</si>
  <si>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</si>
  <si>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</si>
  <si>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</si>
  <si>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</si>
  <si>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</si>
  <si>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</si>
  <si>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</si>
  <si>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</si>
  <si>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</si>
  <si>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</si>
  <si>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</si>
  <si>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</si>
  <si>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</si>
  <si>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</si>
  <si>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</si>
  <si>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</si>
  <si>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</si>
  <si>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</si>
  <si>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</si>
  <si>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</si>
  <si>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</si>
  <si>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</si>
  <si>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</si>
  <si>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</si>
  <si>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</si>
  <si>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</si>
  <si>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</si>
  <si>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</si>
  <si>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</si>
  <si>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</si>
  <si>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</si>
  <si>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</si>
  <si>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</si>
  <si>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</si>
  <si>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</si>
  <si>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</si>
  <si>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</si>
  <si>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</si>
  <si>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</si>
  <si>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</si>
  <si>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</si>
  <si>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</si>
  <si>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</si>
  <si>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</si>
  <si>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</si>
  <si>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</si>
  <si>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</si>
  <si>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</si>
  <si>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</si>
  <si>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</si>
  <si>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</si>
  <si>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</si>
  <si>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</si>
  <si>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</si>
  <si>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</si>
  <si>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</si>
  <si>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</si>
  <si>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</si>
  <si>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</si>
  <si>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</si>
  <si>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</si>
  <si>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</si>
  <si>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</si>
  <si>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</si>
  <si>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</si>
  <si>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</si>
  <si>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</si>
  <si>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</si>
  <si>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</si>
  <si>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</si>
  <si>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</si>
  <si>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</si>
  <si>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</si>
  <si>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</si>
  <si>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</si>
  <si>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</si>
  <si>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</si>
  <si>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</si>
  <si>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</si>
  <si>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</si>
  <si>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</si>
  <si>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</si>
  <si>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</si>
  <si>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</si>
  <si>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</si>
  <si>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</si>
  <si>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</si>
  <si>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</si>
  <si>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</si>
  <si>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</si>
  <si>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</si>
  <si>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</si>
  <si>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</si>
  <si>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</si>
  <si>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</si>
  <si>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</si>
  <si>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</si>
  <si>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</si>
  <si>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</si>
  <si>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</si>
  <si>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</si>
  <si>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</si>
  <si>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</si>
  <si>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</si>
  <si>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</si>
  <si>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</si>
  <si>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</si>
  <si>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</si>
  <si>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</si>
  <si>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</si>
  <si>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</si>
  <si>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</si>
  <si>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</si>
  <si>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</si>
  <si>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</si>
  <si>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</si>
  <si>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</si>
  <si>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</si>
  <si>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</si>
  <si>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</si>
  <si>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</si>
  <si>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</si>
  <si>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</si>
  <si>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</si>
  <si>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</si>
  <si>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</si>
  <si>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</si>
  <si>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</si>
  <si>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</si>
  <si>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</si>
  <si>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</si>
  <si>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</si>
  <si>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</si>
  <si>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</si>
  <si>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</si>
  <si>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</si>
  <si>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</si>
  <si>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</si>
  <si>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</si>
  <si>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</si>
  <si>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</si>
  <si>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</si>
  <si>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</si>
  <si>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</si>
  <si>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</si>
  <si>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</si>
  <si>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</si>
  <si>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</si>
  <si>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</si>
  <si>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</si>
  <si>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</si>
  <si>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</si>
  <si>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</si>
  <si>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</si>
  <si>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</si>
  <si>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</si>
  <si>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</si>
  <si>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</si>
  <si>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</si>
  <si>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</si>
  <si>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</si>
  <si>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</si>
  <si>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</si>
  <si>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</si>
  <si>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</si>
  <si>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</si>
  <si>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</si>
  <si>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</si>
  <si>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</si>
  <si>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</si>
  <si>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</si>
  <si>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</si>
  <si>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</si>
  <si>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</si>
  <si>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</si>
  <si>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</si>
  <si>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</si>
  <si>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</si>
  <si>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</si>
  <si>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</si>
  <si>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</si>
  <si>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</si>
  <si>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</si>
  <si>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</si>
  <si>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</si>
  <si>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</si>
  <si>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</si>
  <si>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</si>
  <si>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</si>
  <si>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</si>
  <si>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</si>
  <si>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</si>
  <si>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</si>
  <si>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</si>
  <si>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</si>
  <si>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</si>
  <si>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</si>
  <si>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</si>
  <si>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</si>
  <si>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</si>
  <si>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</si>
  <si>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</si>
  <si>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</si>
  <si>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</si>
  <si>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</si>
  <si>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</si>
  <si>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</si>
  <si>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</si>
  <si>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</si>
  <si>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</si>
  <si>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</si>
  <si>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</si>
  <si>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</si>
  <si>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</si>
  <si>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</si>
  <si>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</si>
  <si>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</si>
  <si>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</si>
  <si>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</si>
  <si>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</si>
  <si>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</si>
  <si>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</si>
  <si>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</si>
  <si>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</si>
  <si>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</si>
  <si>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</si>
  <si>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</si>
  <si>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</si>
  <si>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</si>
  <si>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</si>
  <si>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</si>
  <si>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</si>
  <si>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</si>
  <si>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</si>
  <si>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</si>
  <si>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</si>
  <si>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</si>
  <si>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</si>
  <si>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</si>
  <si>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</si>
  <si>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</si>
  <si>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</si>
  <si>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</si>
  <si>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</si>
  <si>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</si>
  <si>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</si>
  <si>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</si>
  <si>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</si>
  <si>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</si>
  <si>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</si>
  <si>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</si>
  <si>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</si>
  <si>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</si>
  <si>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</si>
  <si>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</si>
  <si>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</si>
  <si>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</si>
  <si>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</si>
  <si>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</si>
  <si>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</si>
  <si>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</si>
  <si>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</si>
  <si>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</si>
  <si>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</si>
  <si>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</si>
  <si>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</si>
  <si>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</si>
  <si>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</si>
  <si>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</si>
  <si>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</si>
  <si>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</si>
  <si>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</si>
  <si>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</si>
  <si>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</si>
  <si>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</si>
  <si>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</si>
  <si>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</si>
  <si>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</si>
  <si>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</si>
  <si>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</si>
  <si>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</si>
  <si>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</si>
  <si>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</si>
  <si>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</si>
  <si>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</si>
  <si>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</si>
  <si>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</si>
  <si>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</si>
  <si>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</si>
  <si>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</si>
  <si>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</si>
  <si>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</si>
  <si>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</si>
  <si>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</si>
  <si>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</si>
  <si>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</si>
  <si>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</si>
  <si>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</si>
  <si>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</si>
  <si>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</si>
  <si>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</si>
  <si>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</si>
  <si>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</si>
  <si>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</si>
  <si>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</si>
  <si>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</si>
  <si>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</si>
  <si>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</si>
  <si>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</si>
  <si>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</si>
  <si>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</si>
  <si>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</si>
  <si>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</si>
  <si>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</si>
  <si>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</si>
  <si>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</si>
  <si>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</si>
  <si>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</si>
  <si>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</si>
  <si>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</si>
  <si>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</si>
  <si>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</si>
  <si>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</si>
  <si>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</si>
  <si>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</si>
  <si>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</si>
  <si>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</si>
  <si>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</si>
  <si>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</si>
  <si>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</si>
  <si>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</si>
  <si>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</si>
  <si>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</si>
  <si>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</si>
  <si>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</si>
  <si>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</si>
  <si>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</si>
  <si>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</si>
  <si>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</si>
  <si>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</si>
  <si>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</si>
  <si>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</si>
  <si>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</si>
  <si>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</si>
  <si>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</si>
  <si>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</si>
  <si>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</si>
  <si>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</si>
  <si>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</si>
  <si>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</si>
  <si>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</si>
  <si>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</si>
  <si>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</si>
  <si>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</si>
  <si>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</si>
  <si>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</si>
  <si>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</si>
  <si>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</si>
  <si>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</si>
  <si>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</si>
  <si>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</si>
  <si>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</si>
  <si>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</si>
  <si>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</si>
  <si>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</si>
  <si>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</si>
  <si>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</si>
  <si>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</si>
  <si>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</si>
  <si>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</si>
  <si>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</si>
  <si>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</si>
  <si>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</si>
  <si>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</si>
  <si>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</si>
  <si>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</si>
  <si>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</si>
  <si>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</si>
  <si>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</si>
  <si>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</si>
  <si>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</si>
  <si>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</si>
  <si>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</si>
  <si>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</si>
  <si>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</si>
  <si>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</si>
  <si>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</si>
  <si>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</si>
  <si>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</si>
  <si>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</si>
  <si>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</si>
  <si>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</si>
  <si>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</si>
  <si>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</si>
  <si>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</si>
  <si>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</si>
  <si>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</si>
  <si>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</si>
  <si>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</si>
  <si>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</si>
  <si>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</si>
  <si>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</si>
  <si>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</si>
  <si>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</si>
  <si>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</si>
  <si>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</si>
  <si>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</si>
  <si>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</si>
  <si>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</si>
  <si>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</si>
  <si>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</si>
  <si>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</si>
  <si>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</si>
  <si>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</si>
  <si>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</si>
  <si>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</si>
  <si>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</si>
  <si>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</si>
  <si>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</si>
  <si>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</si>
  <si>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</si>
  <si>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</si>
  <si>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</si>
  <si>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</si>
  <si>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</si>
  <si>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</si>
  <si>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</si>
  <si>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</si>
  <si>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</si>
  <si>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</si>
  <si>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</si>
  <si>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</si>
  <si>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</si>
  <si>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</si>
  <si>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</si>
  <si>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</si>
  <si>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</si>
  <si>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</si>
  <si>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</si>
  <si>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</si>
  <si>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</si>
  <si>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</si>
  <si>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</si>
  <si>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</si>
  <si>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</si>
  <si>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</si>
  <si>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</si>
  <si>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</si>
  <si>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</si>
  <si>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</si>
  <si>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</si>
  <si>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</si>
  <si>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</si>
  <si>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</si>
  <si>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</si>
  <si>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</si>
  <si>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</si>
  <si>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</si>
  <si>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</si>
  <si>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</si>
  <si>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</si>
  <si>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</si>
  <si>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</si>
  <si>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</si>
  <si>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</si>
  <si>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</si>
  <si>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</si>
  <si>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</si>
  <si>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</si>
  <si>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</si>
  <si>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</si>
  <si>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</si>
  <si>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</si>
  <si>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</si>
  <si>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</si>
  <si>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</si>
  <si>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</si>
  <si>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</si>
  <si>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</si>
  <si>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</si>
  <si>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</si>
  <si>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</si>
  <si>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</si>
  <si>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</si>
  <si>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</si>
  <si>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</si>
  <si>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</si>
  <si>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</si>
  <si>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</si>
  <si>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</si>
  <si>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</si>
  <si>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</si>
  <si>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</si>
  <si>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</si>
  <si>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</si>
  <si>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</si>
  <si>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</si>
  <si>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</si>
  <si>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</si>
  <si>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</si>
  <si>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</si>
  <si>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</si>
  <si>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</si>
  <si>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</si>
  <si>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</si>
  <si>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</si>
  <si>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</si>
  <si>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</si>
  <si>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</si>
  <si>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</si>
  <si>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</si>
  <si>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</si>
  <si>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</si>
  <si>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</si>
  <si>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</si>
  <si>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</si>
  <si>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</si>
  <si>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</si>
  <si>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</si>
  <si>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</si>
  <si>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</si>
  <si>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</si>
  <si>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</si>
  <si>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</si>
  <si>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</si>
  <si>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</si>
  <si>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</si>
  <si>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</si>
  <si>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</si>
  <si>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</si>
  <si>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</si>
  <si>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</si>
  <si>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</si>
  <si>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</si>
  <si>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</si>
  <si>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</si>
  <si>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</si>
  <si>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</si>
  <si>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</si>
  <si>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</si>
  <si>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</si>
  <si>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</si>
  <si>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</si>
  <si>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</si>
  <si>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</si>
  <si>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</si>
  <si>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</si>
  <si>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</si>
  <si>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</si>
  <si>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</si>
  <si>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</si>
  <si>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</si>
  <si>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</si>
  <si>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</si>
  <si>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</si>
  <si>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</si>
  <si>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</si>
  <si>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</si>
  <si>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</si>
  <si>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</si>
  <si>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</si>
  <si>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</si>
  <si>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</si>
  <si>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</si>
  <si>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</si>
  <si>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</si>
  <si>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</si>
  <si>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</si>
  <si>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</si>
  <si>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</si>
  <si>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</si>
  <si>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</si>
  <si>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</si>
  <si>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</si>
  <si>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</si>
  <si>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</si>
  <si>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</si>
  <si>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</si>
  <si>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</si>
  <si>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</si>
  <si>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</si>
  <si>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</si>
  <si>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</si>
  <si>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</si>
  <si>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</si>
  <si>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</si>
  <si>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</si>
  <si>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</si>
  <si>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</si>
  <si>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</si>
  <si>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</si>
  <si>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</si>
  <si>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</si>
  <si>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</si>
  <si>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</si>
  <si>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</si>
  <si>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</si>
  <si>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</si>
  <si>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</si>
  <si>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</si>
  <si>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</si>
  <si>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</si>
  <si>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</si>
  <si>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</si>
  <si>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</si>
  <si>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</si>
  <si>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</si>
  <si>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</si>
  <si>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</si>
  <si>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</si>
  <si>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</si>
  <si>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</si>
  <si>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</si>
  <si>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</si>
  <si>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</si>
  <si>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</si>
  <si>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</si>
  <si>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</si>
  <si>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</si>
  <si>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</si>
  <si>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</si>
  <si>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</si>
  <si>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</si>
  <si>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</si>
  <si>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</si>
  <si>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</si>
  <si>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</si>
  <si>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</si>
  <si>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</si>
  <si>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</si>
  <si>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</si>
  <si>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</si>
  <si>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</si>
  <si>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</si>
  <si>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</si>
  <si>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</si>
  <si>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</si>
  <si>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</si>
  <si>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</si>
  <si>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</si>
  <si>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</si>
  <si>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</si>
  <si>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</si>
  <si>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</si>
  <si>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</si>
  <si>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</si>
  <si>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</si>
  <si>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</si>
  <si>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</si>
  <si>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</si>
  <si>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</si>
  <si>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</si>
  <si>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</si>
  <si>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</si>
  <si>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</si>
  <si>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</si>
  <si>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</si>
  <si>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</si>
  <si>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</si>
  <si>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</si>
  <si>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</si>
  <si>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</si>
  <si>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</si>
  <si>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</si>
  <si>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</si>
  <si>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</si>
  <si>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</si>
  <si>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</si>
  <si>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</si>
  <si>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</si>
  <si>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</si>
  <si>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</si>
  <si>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</si>
  <si>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</si>
  <si>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</si>
  <si>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</si>
  <si>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</si>
  <si>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</si>
  <si>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</si>
  <si>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</si>
  <si>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</si>
  <si>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</si>
  <si>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</si>
  <si>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</si>
  <si>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</si>
  <si>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</si>
  <si>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</si>
  <si>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</si>
  <si>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</si>
  <si>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</si>
  <si>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</si>
  <si>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</si>
  <si>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</si>
  <si>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</si>
  <si>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</si>
  <si>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</si>
  <si>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</si>
  <si>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</si>
  <si>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</si>
  <si>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</si>
  <si>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</si>
  <si>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</si>
  <si>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</si>
  <si>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</si>
  <si>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</si>
  <si>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</si>
  <si>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</si>
  <si>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</si>
  <si>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</si>
  <si>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</si>
  <si>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</si>
  <si>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</si>
  <si>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</si>
  <si>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</si>
  <si>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</si>
  <si>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</si>
  <si>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</si>
  <si>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</si>
  <si>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</si>
  <si>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</si>
  <si>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</si>
  <si>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</si>
  <si>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</si>
  <si>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</si>
  <si>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</si>
  <si>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</si>
  <si>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</si>
  <si>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</si>
  <si>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</si>
  <si>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</si>
  <si>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</si>
  <si>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</si>
  <si>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</si>
  <si>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</si>
  <si>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</si>
  <si>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</si>
  <si>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</si>
  <si>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</si>
  <si>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</si>
  <si>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</si>
  <si>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</si>
  <si>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</si>
  <si>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</si>
  <si>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</si>
  <si>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</si>
  <si>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</si>
  <si>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</si>
  <si>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</si>
  <si>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</si>
  <si>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</si>
  <si>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</si>
  <si>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</si>
  <si>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</si>
  <si>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</si>
  <si>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</si>
  <si>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</si>
  <si>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</si>
  <si>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</si>
  <si>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</si>
  <si>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</si>
  <si>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</si>
  <si>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</si>
  <si>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</si>
  <si>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</si>
  <si>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</si>
  <si>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</si>
  <si>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</si>
  <si>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</si>
  <si>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</si>
  <si>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</si>
  <si>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</si>
  <si>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</si>
  <si>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</si>
  <si>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</si>
  <si>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</si>
  <si>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</si>
  <si>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</si>
  <si>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</si>
  <si>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</si>
  <si>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</si>
  <si>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</si>
  <si>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</si>
  <si>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</si>
  <si>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</si>
  <si>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</si>
  <si>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</si>
  <si>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</si>
  <si>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</si>
  <si>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</si>
  <si>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</si>
  <si>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</si>
  <si>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</si>
  <si>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</si>
  <si>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</si>
  <si>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</si>
  <si>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</si>
  <si>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</si>
  <si>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</si>
  <si>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</si>
  <si>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</si>
  <si>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</si>
  <si>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</si>
  <si>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</si>
  <si>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</si>
  <si>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</si>
  <si>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</si>
  <si>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</si>
  <si>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</si>
  <si>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</si>
  <si>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</si>
  <si>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</si>
  <si>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</si>
  <si>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</si>
  <si>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</si>
  <si>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</si>
  <si>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</si>
  <si>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</si>
  <si>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</si>
  <si>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</si>
  <si>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</si>
  <si>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</si>
  <si>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</si>
  <si>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</si>
  <si>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</si>
  <si>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</si>
  <si>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</si>
  <si>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</si>
  <si>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</si>
  <si>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</si>
  <si>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</si>
  <si>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</si>
  <si>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</si>
  <si>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</si>
  <si>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</si>
  <si>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</si>
  <si>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</si>
  <si>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</si>
  <si>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</si>
  <si>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</si>
  <si>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</si>
  <si>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</si>
  <si>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</si>
  <si>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</si>
  <si>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</si>
  <si>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</si>
  <si>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</si>
  <si>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</si>
  <si>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</si>
  <si>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</si>
  <si>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</si>
  <si>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</si>
  <si>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</si>
  <si>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</si>
  <si>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</si>
  <si>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</si>
  <si>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</si>
  <si>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</si>
  <si>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</si>
  <si>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</si>
  <si>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</si>
  <si>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</si>
  <si>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</si>
  <si>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</si>
  <si>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</si>
  <si>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</si>
  <si>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</si>
  <si>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</si>
  <si>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</si>
  <si>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</si>
  <si>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</si>
  <si>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</si>
  <si>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</si>
  <si>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</si>
  <si>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</si>
  <si>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</si>
  <si>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</si>
  <si>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</si>
  <si>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</si>
  <si>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</si>
  <si>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</si>
  <si>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</si>
  <si>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</si>
  <si>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</si>
  <si>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</si>
  <si>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</si>
  <si>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</si>
  <si>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</si>
  <si>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</si>
  <si>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</si>
  <si>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</si>
  <si>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</si>
  <si>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</si>
  <si>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</si>
  <si>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</si>
  <si>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</si>
  <si>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</si>
  <si>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</si>
  <si>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</si>
  <si>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</si>
  <si>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</si>
  <si>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</si>
  <si>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</si>
  <si>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</si>
  <si>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</si>
  <si>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</si>
  <si>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</si>
  <si>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</si>
  <si>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</si>
  <si>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</si>
  <si>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</si>
  <si>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</si>
  <si>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</si>
  <si>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</si>
  <si>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</si>
  <si>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</si>
  <si>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</si>
  <si>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</si>
  <si>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</si>
  <si>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</si>
  <si>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</si>
  <si>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</si>
  <si>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</si>
  <si>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</si>
  <si>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</si>
  <si>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</si>
  <si>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</si>
  <si>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</si>
  <si>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</si>
  <si>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</si>
  <si>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</si>
  <si>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</si>
  <si>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</si>
  <si>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</si>
  <si>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</si>
  <si>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</si>
  <si>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</si>
  <si>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</si>
  <si>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</si>
  <si>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</si>
  <si>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</si>
  <si>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</si>
  <si>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</si>
  <si>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</si>
  <si>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</si>
  <si>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</si>
  <si>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</si>
  <si>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</si>
  <si>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</si>
  <si>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</si>
  <si>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</si>
  <si>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</si>
  <si>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</si>
  <si>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</si>
  <si>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</si>
  <si>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</si>
  <si>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</si>
  <si>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</si>
  <si>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</si>
  <si>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</si>
  <si>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</si>
  <si>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</si>
  <si>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</si>
  <si>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</si>
  <si>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</si>
  <si>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</si>
  <si>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</si>
  <si>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</si>
  <si>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</si>
  <si>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</si>
  <si>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</si>
  <si>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</si>
  <si>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</si>
  <si>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</si>
  <si>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</si>
  <si>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</si>
  <si>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</si>
  <si>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</si>
  <si>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</si>
  <si>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</si>
  <si>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</si>
  <si>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</si>
  <si>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</si>
  <si>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</si>
  <si>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</si>
  <si>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</si>
  <si>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</si>
  <si>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</si>
  <si>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</si>
  <si>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</si>
  <si>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</si>
  <si>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</si>
  <si>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</si>
  <si>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</si>
  <si>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</si>
  <si>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</si>
  <si>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</si>
  <si>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</si>
  <si>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</si>
  <si>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</si>
  <si>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</si>
  <si>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</si>
  <si>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</si>
  <si>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</si>
  <si>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</si>
  <si>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</si>
  <si>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</si>
  <si>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</si>
  <si>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</si>
  <si>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</si>
  <si>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</si>
  <si>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</si>
  <si>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</si>
  <si>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</si>
  <si>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</si>
  <si>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</si>
  <si>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</si>
  <si>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</si>
  <si>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</si>
  <si>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</si>
  <si>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</si>
  <si>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</si>
  <si>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</si>
  <si>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</si>
  <si>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</si>
  <si>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</si>
  <si>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</si>
  <si>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</si>
  <si>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</si>
  <si>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</si>
  <si>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</si>
  <si>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</si>
  <si>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</si>
  <si>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</si>
  <si>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</si>
  <si>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</si>
  <si>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</si>
  <si>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</si>
  <si>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</si>
  <si>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</si>
  <si>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</si>
  <si>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</si>
  <si>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</si>
  <si>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</si>
  <si>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</si>
  <si>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</si>
  <si>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</si>
  <si>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</si>
  <si>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</si>
  <si>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</si>
  <si>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</si>
  <si>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</si>
  <si>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</si>
  <si>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</si>
  <si>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</si>
  <si>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</si>
  <si>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</si>
  <si>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</si>
  <si>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</si>
  <si>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</si>
  <si>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</si>
  <si>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</si>
  <si>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</si>
  <si>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</si>
  <si>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</si>
  <si>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</si>
  <si>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</si>
  <si>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</si>
  <si>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</si>
  <si>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</si>
  <si>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</si>
  <si>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</si>
  <si>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</si>
  <si>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</si>
  <si>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</si>
  <si>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</si>
  <si>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</si>
  <si>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</si>
  <si>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</si>
  <si>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</si>
  <si>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</si>
  <si>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</si>
  <si>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</si>
  <si>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</si>
  <si>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</si>
  <si>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</si>
  <si>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</si>
  <si>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</si>
  <si>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</si>
  <si>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</si>
  <si>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</si>
  <si>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</si>
  <si>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</si>
  <si>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</si>
  <si>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</si>
  <si>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</si>
  <si>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</si>
  <si>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</si>
  <si>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</si>
  <si>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</si>
  <si>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</si>
  <si>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</si>
  <si>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</si>
  <si>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</si>
  <si>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</si>
  <si>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</si>
  <si>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</si>
  <si>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</si>
  <si>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</si>
  <si>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</si>
  <si>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</si>
  <si>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</si>
  <si>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</si>
  <si>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</si>
  <si>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</si>
  <si>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</si>
  <si>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</si>
  <si>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</si>
  <si>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</si>
  <si>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</si>
  <si>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</si>
  <si>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</si>
  <si>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</si>
  <si>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</si>
  <si>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</si>
  <si>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</si>
  <si>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</si>
  <si>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</si>
  <si>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</si>
  <si>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</si>
  <si>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</si>
  <si>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</si>
  <si>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</si>
  <si>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</si>
  <si>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</si>
  <si>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</si>
  <si>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</si>
  <si>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</si>
  <si>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</si>
  <si>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</si>
  <si>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</si>
  <si>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</si>
  <si>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</si>
  <si>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</si>
  <si>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</si>
  <si>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</si>
  <si>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</si>
  <si>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</si>
  <si>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</si>
  <si>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</si>
  <si>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</si>
  <si>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</si>
  <si>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</si>
  <si>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</si>
  <si>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</si>
  <si>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</si>
  <si>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</si>
  <si>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</si>
  <si>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</si>
  <si>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</si>
  <si>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</si>
  <si>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</si>
  <si>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</si>
  <si>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</si>
  <si>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</si>
  <si>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</si>
  <si>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</si>
  <si>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</si>
  <si>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</si>
  <si>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</si>
  <si>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</si>
  <si>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</si>
  <si>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</si>
  <si>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</si>
  <si>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</si>
  <si>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</si>
  <si>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</si>
  <si>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</si>
  <si>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</si>
  <si>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</si>
  <si>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</si>
  <si>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</si>
  <si>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</si>
  <si>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</si>
  <si>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</si>
  <si>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</si>
  <si>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</si>
  <si>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</si>
  <si>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</si>
  <si>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</si>
  <si>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</si>
  <si>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</si>
  <si>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</si>
  <si>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</si>
  <si>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</si>
  <si>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</si>
  <si>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</si>
  <si>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</si>
  <si>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</si>
  <si>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</si>
  <si>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</si>
  <si>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</si>
  <si>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</si>
  <si>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</si>
  <si>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</si>
  <si>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</si>
  <si>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</si>
  <si>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</si>
  <si>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</si>
  <si>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</si>
  <si>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</si>
  <si>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</si>
  <si>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</si>
  <si>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</si>
  <si>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</si>
  <si>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</si>
  <si>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</si>
  <si>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</si>
  <si>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</si>
  <si>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</si>
  <si>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</si>
  <si>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</si>
  <si>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</si>
  <si>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</si>
  <si>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</si>
  <si>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</si>
  <si>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</si>
  <si>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</si>
  <si>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</si>
  <si>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</si>
  <si>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</si>
  <si>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</si>
  <si>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</si>
  <si>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</si>
  <si>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</si>
  <si>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</si>
  <si>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</si>
  <si>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</si>
  <si>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</si>
  <si>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</si>
  <si>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</si>
  <si>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</si>
  <si>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</si>
  <si>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</si>
  <si>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</si>
  <si>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</si>
  <si>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</si>
  <si>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</si>
  <si>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</si>
  <si>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</si>
  <si>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</si>
  <si>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</si>
  <si>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</si>
  <si>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</si>
  <si>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</si>
  <si>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</si>
  <si>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</si>
  <si>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</si>
  <si>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</si>
  <si>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</si>
  <si>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</si>
  <si>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</si>
  <si>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</si>
  <si>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</si>
  <si>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</si>
  <si>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</si>
  <si>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</si>
  <si>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</si>
  <si>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</si>
  <si>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</si>
  <si>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</si>
  <si>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</si>
  <si>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</si>
  <si>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</si>
  <si>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</si>
  <si>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</si>
  <si>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</si>
  <si>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</si>
  <si>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</si>
  <si>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</si>
  <si>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</si>
  <si>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</si>
  <si>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</si>
  <si>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</si>
  <si>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</si>
  <si>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</si>
  <si>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</si>
  <si>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</si>
  <si>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</si>
  <si>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</si>
  <si>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</si>
  <si>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</si>
  <si>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</si>
  <si>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</si>
  <si>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</si>
  <si>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</si>
  <si>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</si>
  <si>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</si>
  <si>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</si>
  <si>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</si>
  <si>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</si>
  <si>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</si>
  <si>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</si>
  <si>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</si>
  <si>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</si>
  <si>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</si>
  <si>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</si>
  <si>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</si>
  <si>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</si>
  <si>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</si>
  <si>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</si>
  <si>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</si>
  <si>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</si>
  <si>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</si>
  <si>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</si>
  <si>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</si>
  <si>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</si>
  <si>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</si>
  <si>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</si>
  <si>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</si>
  <si>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</si>
  <si>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</si>
  <si>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</si>
  <si>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</si>
  <si>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</si>
  <si>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</si>
  <si>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</si>
  <si>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</si>
  <si>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</si>
  <si>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</si>
  <si>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</si>
  <si>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</si>
  <si>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</si>
  <si>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</si>
  <si>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</si>
  <si>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</si>
  <si>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</si>
  <si>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</si>
  <si>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</si>
  <si>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</si>
  <si>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</si>
  <si>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</si>
  <si>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</si>
  <si>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</si>
  <si>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</si>
  <si>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</si>
  <si>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</si>
  <si>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</si>
  <si>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</si>
  <si>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</si>
  <si>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</si>
  <si>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</si>
  <si>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</si>
  <si>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</si>
  <si>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</si>
  <si>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</si>
  <si>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</si>
  <si>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</si>
  <si>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</si>
  <si>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</si>
  <si>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</si>
  <si>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</si>
  <si>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</si>
  <si>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</si>
  <si>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</si>
  <si>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</si>
  <si>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</si>
  <si>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</si>
  <si>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</si>
  <si>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</si>
  <si>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</si>
  <si>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</si>
  <si>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</si>
  <si>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</si>
  <si>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</si>
  <si>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</si>
  <si>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</si>
  <si>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</si>
  <si>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</si>
  <si>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</si>
  <si>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</si>
  <si>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</si>
  <si>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</si>
  <si>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</si>
  <si>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</si>
  <si>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</si>
  <si>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</si>
  <si>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</si>
  <si>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</si>
  <si>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</si>
  <si>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</si>
  <si>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</si>
  <si>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</si>
  <si>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</si>
  <si>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</si>
  <si>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</si>
  <si>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</si>
  <si>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</si>
  <si>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</si>
  <si>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</si>
  <si>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</si>
  <si>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</si>
  <si>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</si>
  <si>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</si>
  <si>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</si>
  <si>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</si>
  <si>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</si>
  <si>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</si>
  <si>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</si>
  <si>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</si>
  <si>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</si>
  <si>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</si>
  <si>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</si>
  <si>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</si>
  <si>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</si>
  <si>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</si>
  <si>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</si>
  <si>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</si>
  <si>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</si>
  <si>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</si>
  <si>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</si>
  <si>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</si>
  <si>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</si>
  <si>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</si>
  <si>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</si>
  <si>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</si>
  <si>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</si>
  <si>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</si>
  <si>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</si>
  <si>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</si>
  <si>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</si>
  <si>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</si>
  <si>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</si>
  <si>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</si>
  <si>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</si>
  <si>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</si>
  <si>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</si>
  <si>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</si>
  <si>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</si>
  <si>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</si>
  <si>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</si>
  <si>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</si>
  <si>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</si>
  <si>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</si>
  <si>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</si>
  <si>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</si>
  <si>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</si>
  <si>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</si>
  <si>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</si>
  <si>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</si>
  <si>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</si>
  <si>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</si>
  <si>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</si>
  <si>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</si>
  <si>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</si>
  <si>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</si>
  <si>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</si>
  <si>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</si>
  <si>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</si>
  <si>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</si>
  <si>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</si>
  <si>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</si>
  <si>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</si>
  <si>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</si>
  <si>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</si>
  <si>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</si>
  <si>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</si>
  <si>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</si>
  <si>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</si>
  <si>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</si>
  <si>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</si>
  <si>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</si>
  <si>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</si>
  <si>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</si>
  <si>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</si>
  <si>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</si>
  <si>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</si>
  <si>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</si>
  <si>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</si>
  <si>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</si>
  <si>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</si>
  <si>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</si>
  <si>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</si>
  <si>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</si>
  <si>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</si>
  <si>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</si>
  <si>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</si>
  <si>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</si>
  <si>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</si>
  <si>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</si>
  <si>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</si>
  <si>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</si>
  <si>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</si>
  <si>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</si>
  <si>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</si>
  <si>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</si>
  <si>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</si>
  <si>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</si>
  <si>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</si>
  <si>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</si>
  <si>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</si>
  <si>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</si>
  <si>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</si>
  <si>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</si>
  <si>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</si>
  <si>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</si>
  <si>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</si>
  <si>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</si>
  <si>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</si>
  <si>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</si>
  <si>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</si>
  <si>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</si>
  <si>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</si>
  <si>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</si>
  <si>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</si>
  <si>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</si>
  <si>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</si>
  <si>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</si>
  <si>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</si>
  <si>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</si>
  <si>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</si>
  <si>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</si>
  <si>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</si>
  <si>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</si>
  <si>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</si>
  <si>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</si>
  <si>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</si>
  <si>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</si>
  <si>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</si>
  <si>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</si>
  <si>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</si>
  <si>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</si>
  <si>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</si>
  <si>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</si>
  <si>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</si>
  <si>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</si>
  <si>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</si>
  <si>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</si>
  <si>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</si>
  <si>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</si>
  <si>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</si>
  <si>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</si>
  <si>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</si>
  <si>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</si>
  <si>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</si>
  <si>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</si>
  <si>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</si>
  <si>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</si>
  <si>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</si>
  <si>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</si>
  <si>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</si>
  <si>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</si>
  <si>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</si>
  <si>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</si>
  <si>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</si>
  <si>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</si>
  <si>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</si>
  <si>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</si>
  <si>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</si>
  <si>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</si>
  <si>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</si>
  <si>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</si>
  <si>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</si>
  <si>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</si>
  <si>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</si>
  <si>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</si>
  <si>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</si>
  <si>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</si>
  <si>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</si>
  <si>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</si>
  <si>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</si>
  <si>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</si>
  <si>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</si>
  <si>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</si>
  <si>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</si>
  <si>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</si>
  <si>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</si>
  <si>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</si>
  <si>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</si>
  <si>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</si>
  <si>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</si>
  <si>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</si>
  <si>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</si>
  <si>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</si>
  <si>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</si>
  <si>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</si>
  <si>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</si>
  <si>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</si>
  <si>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</si>
  <si>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</si>
  <si>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</si>
  <si>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</si>
  <si>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</si>
  <si>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</si>
  <si>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</si>
  <si>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</si>
  <si>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</si>
  <si>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</si>
  <si>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</si>
  <si>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</si>
  <si>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</si>
  <si>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</si>
  <si>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</si>
  <si>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</si>
  <si>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</si>
  <si>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</si>
  <si>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</si>
  <si>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</si>
  <si>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</si>
  <si>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</si>
  <si>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</si>
  <si>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</si>
  <si>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</si>
  <si>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</si>
  <si>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</si>
  <si>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</si>
  <si>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</si>
  <si>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</si>
  <si>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</si>
  <si>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</si>
  <si>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</si>
  <si>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</si>
  <si>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</si>
  <si>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</si>
  <si>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</si>
  <si>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</si>
  <si>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</si>
  <si>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</si>
  <si>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</si>
  <si>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</si>
  <si>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</si>
  <si>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</si>
  <si>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</si>
  <si>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</si>
  <si>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</si>
  <si>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</si>
  <si>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</si>
  <si>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</si>
  <si>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</si>
  <si>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</si>
  <si>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</si>
  <si>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</si>
  <si>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</si>
  <si>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</si>
  <si>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</si>
  <si>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</si>
  <si>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</si>
  <si>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</si>
  <si>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</si>
  <si>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</si>
  <si>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</si>
  <si>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</si>
  <si>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</si>
  <si>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</si>
  <si>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</si>
  <si>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</si>
  <si>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</si>
  <si>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</si>
  <si>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</si>
  <si>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</si>
  <si>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</si>
  <si>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</si>
  <si>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</si>
  <si>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</si>
  <si>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</si>
  <si>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</si>
  <si>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</si>
  <si>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</si>
  <si>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</si>
  <si>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</si>
  <si>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</si>
  <si>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</si>
  <si>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</si>
  <si>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</si>
  <si>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</si>
  <si>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</si>
  <si>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</si>
  <si>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</si>
  <si>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</si>
  <si>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</si>
  <si>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</si>
  <si>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</si>
  <si>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</si>
  <si>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</si>
  <si>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</si>
  <si>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</si>
  <si>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</si>
  <si>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</si>
  <si>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</si>
  <si>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</si>
  <si>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</si>
  <si>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</si>
  <si>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</si>
  <si>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</si>
  <si>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</si>
  <si>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</si>
  <si>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</si>
  <si>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</si>
  <si>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</si>
  <si>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</si>
  <si>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</si>
  <si>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</si>
  <si>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</si>
  <si>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</si>
  <si>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</si>
  <si>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</si>
  <si>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</si>
  <si>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</si>
  <si>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</si>
  <si>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</si>
  <si>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</si>
  <si>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</si>
  <si>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</si>
  <si>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</si>
  <si>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</si>
  <si>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</si>
  <si>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</si>
  <si>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</si>
  <si>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</si>
  <si>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</si>
  <si>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</si>
  <si>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</si>
  <si>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</si>
  <si>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</si>
  <si>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</si>
  <si>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</si>
  <si>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</si>
  <si>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</si>
  <si>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</si>
  <si>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</si>
  <si>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</si>
  <si>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</si>
  <si>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</si>
  <si>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</si>
  <si>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</si>
  <si>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</si>
  <si>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</si>
  <si>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</si>
  <si>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</si>
  <si>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</si>
  <si>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</si>
  <si>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</si>
  <si>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</si>
  <si>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</si>
  <si>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</si>
  <si>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</si>
  <si>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</si>
  <si>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</si>
  <si>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</si>
  <si>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</si>
  <si>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</si>
  <si>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</si>
  <si>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</si>
  <si>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</si>
  <si>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</si>
  <si>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</si>
  <si>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</si>
  <si>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</si>
  <si>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</si>
  <si>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</si>
  <si>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</si>
  <si>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</si>
  <si>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</si>
  <si>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</si>
  <si>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</si>
  <si>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</si>
  <si>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</si>
  <si>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</si>
  <si>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</si>
  <si>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</si>
  <si>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</si>
  <si>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</si>
  <si>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</si>
  <si>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</si>
  <si>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</si>
  <si>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</si>
  <si>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</si>
  <si>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</si>
  <si>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</si>
  <si>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</si>
  <si>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</si>
  <si>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</si>
  <si>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</si>
  <si>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</si>
  <si>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</si>
  <si>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</si>
  <si>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</si>
  <si>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</si>
  <si>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</si>
  <si>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</si>
  <si>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</si>
  <si>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</si>
  <si>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</si>
  <si>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</si>
  <si>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</si>
  <si>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</si>
  <si>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</si>
  <si>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</si>
  <si>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</si>
  <si>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</si>
  <si>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</si>
  <si>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</si>
  <si>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</si>
  <si>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</si>
  <si>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</si>
  <si>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</si>
  <si>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</si>
  <si>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</si>
  <si>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</si>
  <si>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</si>
  <si>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</si>
  <si>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</si>
  <si>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</si>
  <si>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</si>
  <si>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</si>
  <si>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</si>
  <si>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</si>
  <si>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</si>
  <si>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</si>
  <si>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</si>
  <si>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</si>
  <si>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</si>
  <si>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</si>
  <si>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</si>
  <si>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</si>
  <si>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</si>
  <si>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</si>
  <si>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</si>
  <si>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</si>
  <si>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</si>
  <si>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</si>
  <si>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</si>
  <si>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</si>
  <si>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</si>
  <si>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</si>
  <si>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</si>
  <si>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</si>
  <si>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</si>
  <si>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</si>
  <si>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</si>
  <si>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</si>
  <si>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</si>
  <si>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</si>
  <si>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</si>
  <si>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</si>
  <si>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</si>
  <si>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</si>
  <si>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</si>
  <si>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</si>
  <si>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</si>
  <si>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</si>
  <si>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</si>
  <si>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</si>
  <si>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</si>
  <si>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</si>
  <si>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</si>
  <si>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</si>
  <si>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</si>
  <si>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</si>
  <si>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</si>
  <si>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</si>
  <si>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</si>
  <si>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</si>
  <si>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</si>
  <si>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</si>
  <si>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</si>
  <si>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</si>
  <si>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</si>
  <si>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</si>
  <si>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</si>
  <si>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</si>
  <si>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</si>
  <si>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</si>
  <si>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</si>
  <si>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</si>
  <si>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</si>
  <si>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</si>
  <si>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</si>
  <si>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</si>
  <si>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</si>
  <si>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</si>
  <si>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</si>
  <si>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</si>
  <si>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</si>
  <si>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</si>
  <si>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</si>
  <si>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</si>
  <si>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</si>
  <si>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</si>
  <si>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</si>
  <si>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</si>
  <si>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</si>
  <si>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</si>
  <si>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</si>
  <si>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</si>
  <si>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</si>
  <si>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</si>
  <si>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</si>
  <si>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</si>
  <si>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</si>
  <si>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</si>
  <si>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</si>
  <si>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</si>
  <si>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</si>
  <si>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</si>
  <si>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</si>
  <si>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</si>
  <si>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</si>
  <si>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</si>
  <si>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</si>
  <si>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</si>
  <si>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</si>
  <si>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</si>
  <si>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</si>
  <si>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</si>
  <si>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</si>
  <si>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</si>
  <si>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</si>
  <si>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</si>
  <si>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</si>
  <si>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</si>
  <si>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</si>
  <si>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</si>
  <si>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</si>
  <si>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</si>
  <si>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</si>
  <si>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</si>
  <si>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</si>
  <si>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</si>
  <si>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</si>
  <si>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</si>
  <si>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</si>
  <si>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</si>
  <si>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</si>
  <si>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</si>
  <si>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</si>
  <si>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</si>
  <si>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</si>
  <si>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</si>
  <si>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</si>
  <si>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</si>
  <si>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</si>
  <si>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</si>
  <si>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</si>
  <si>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</si>
  <si>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</si>
  <si>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</si>
  <si>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</si>
  <si>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</si>
  <si>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</si>
  <si>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</si>
  <si>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</si>
  <si>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</si>
  <si>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</si>
  <si>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</si>
  <si>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</si>
  <si>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</si>
  <si>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</si>
  <si>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</si>
  <si>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</si>
  <si>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</si>
  <si>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</si>
  <si>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</si>
  <si>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</si>
  <si>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</si>
  <si>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</si>
  <si>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</si>
  <si>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</si>
  <si>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</si>
  <si>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</si>
  <si>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</si>
  <si>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</si>
  <si>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</si>
  <si>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</si>
  <si>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</si>
  <si>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</si>
  <si>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</si>
  <si>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</si>
  <si>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</si>
  <si>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</si>
  <si>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</si>
  <si>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</si>
  <si>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</si>
  <si>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</si>
  <si>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</si>
  <si>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</si>
  <si>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</si>
  <si>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</si>
  <si>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</si>
  <si>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</si>
  <si>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</si>
  <si>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</si>
  <si>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</si>
  <si>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</si>
  <si>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</si>
  <si>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</si>
  <si>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</si>
  <si>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</si>
  <si>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</si>
  <si>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</si>
  <si>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</si>
  <si>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</si>
  <si>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</si>
  <si>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</si>
  <si>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</si>
  <si>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</si>
  <si>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</si>
  <si>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</si>
  <si>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</si>
  <si>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</si>
  <si>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</si>
  <si>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</si>
  <si>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</si>
  <si>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</si>
  <si>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</si>
  <si>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</si>
  <si>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</si>
  <si>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</si>
  <si>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</si>
  <si>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</si>
  <si>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</si>
  <si>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</si>
  <si>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</si>
  <si>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</si>
  <si>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</si>
  <si>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</si>
  <si>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</si>
  <si>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</si>
  <si>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</si>
  <si>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</si>
  <si>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</si>
  <si>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</si>
  <si>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</si>
  <si>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</si>
  <si>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</si>
  <si>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</si>
  <si>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</si>
  <si>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</si>
  <si>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</si>
  <si>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</si>
  <si>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</si>
  <si>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</si>
  <si>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</si>
  <si>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</si>
  <si>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</si>
  <si>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</si>
  <si>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</si>
  <si>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</si>
  <si>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</si>
  <si>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</si>
  <si>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</si>
  <si>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</si>
  <si>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</si>
  <si>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</si>
  <si>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</si>
  <si>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</si>
  <si>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</si>
  <si>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</si>
  <si>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</si>
  <si>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</si>
  <si>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</si>
  <si>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</si>
  <si>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</si>
  <si>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</si>
  <si>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</si>
  <si>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</si>
  <si>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</si>
  <si>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</si>
  <si>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</si>
  <si>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</si>
  <si>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</si>
  <si>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</si>
  <si>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</si>
  <si>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</si>
  <si>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</si>
  <si>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</si>
  <si>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</si>
  <si>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</si>
  <si>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</si>
  <si>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</si>
  <si>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</si>
  <si>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</si>
  <si>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</si>
  <si>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</si>
  <si>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</si>
  <si>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</si>
  <si>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</si>
  <si>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</si>
  <si>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</si>
  <si>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</si>
  <si>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</si>
  <si>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</si>
  <si>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</si>
  <si>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</si>
  <si>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</si>
  <si>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</si>
  <si>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</si>
  <si>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</si>
  <si>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</si>
  <si>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</si>
  <si>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</si>
  <si>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</si>
  <si>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</si>
  <si>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</si>
  <si>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</si>
  <si>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</si>
  <si>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</si>
  <si>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</si>
  <si>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</si>
  <si>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</si>
  <si>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</si>
  <si>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</si>
  <si>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</si>
  <si>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</si>
  <si>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</si>
  <si>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</si>
  <si>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</si>
  <si>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</si>
  <si>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</si>
  <si>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</si>
  <si>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</si>
  <si>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</si>
  <si>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</si>
  <si>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</si>
  <si>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</si>
  <si>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</si>
  <si>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</si>
  <si>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</si>
  <si>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</si>
  <si>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</si>
  <si>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</si>
  <si>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</si>
  <si>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</si>
  <si>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</si>
  <si>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</si>
  <si>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</si>
  <si>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</si>
  <si>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</si>
  <si>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</si>
  <si>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</si>
  <si>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</si>
  <si>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</si>
  <si>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</si>
  <si>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</si>
  <si>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</si>
  <si>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</si>
  <si>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</si>
  <si>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</si>
  <si>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</si>
  <si>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</si>
  <si>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</si>
  <si>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</si>
  <si>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</si>
  <si>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</si>
  <si>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</si>
  <si>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</si>
  <si>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</si>
  <si>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</si>
  <si>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</si>
  <si>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</si>
  <si>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</si>
  <si>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</si>
  <si>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</si>
  <si>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</si>
  <si>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</si>
  <si>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</si>
  <si>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</si>
  <si>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</si>
  <si>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</si>
  <si>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</si>
  <si>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</si>
  <si>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</si>
  <si>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</si>
  <si>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</si>
  <si>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</si>
  <si>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</si>
  <si>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</si>
  <si>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</si>
  <si>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</si>
  <si>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</si>
  <si>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</si>
  <si>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</si>
  <si>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</si>
  <si>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</si>
  <si>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</si>
  <si>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</si>
  <si>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</si>
  <si>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</si>
  <si>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</si>
  <si>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</si>
  <si>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</si>
  <si>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</si>
  <si>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</si>
  <si>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</si>
  <si>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</si>
  <si>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</si>
  <si>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</si>
  <si>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</si>
  <si>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</si>
  <si>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</si>
  <si>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</si>
  <si>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</si>
  <si>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</si>
  <si>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</si>
  <si>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</si>
  <si>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</si>
  <si>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</si>
  <si>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</si>
  <si>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</si>
  <si>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</si>
  <si>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</si>
  <si>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</si>
  <si>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</si>
  <si>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</si>
  <si>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</si>
  <si>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</si>
  <si>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</si>
  <si>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</si>
  <si>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</si>
  <si>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</si>
  <si>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</si>
  <si>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</si>
  <si>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</si>
  <si>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</si>
  <si>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</si>
  <si>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</si>
  <si>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</si>
  <si>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</si>
  <si>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</si>
  <si>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</si>
  <si>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</si>
  <si>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</si>
  <si>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</si>
  <si>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</si>
  <si>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</si>
  <si>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</si>
  <si>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</si>
  <si>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</si>
  <si>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</si>
  <si>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</si>
  <si>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</si>
  <si>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</si>
  <si>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</si>
  <si>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</si>
  <si>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</si>
  <si>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</si>
  <si>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</si>
  <si>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</si>
  <si>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</si>
  <si>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</si>
  <si>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</si>
  <si>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</si>
  <si>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</si>
  <si>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</si>
  <si>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</si>
  <si>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</si>
  <si>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</si>
  <si>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</si>
  <si>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</si>
  <si>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</si>
  <si>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</si>
  <si>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</si>
  <si>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</si>
  <si>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</si>
  <si>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</si>
  <si>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</si>
  <si>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</si>
  <si>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</si>
  <si>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</si>
  <si>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</si>
  <si>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</si>
  <si>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</si>
  <si>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</si>
  <si>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</si>
  <si>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</si>
  <si>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</si>
  <si>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</si>
  <si>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</si>
  <si>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</si>
  <si>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</si>
  <si>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</si>
  <si>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</si>
  <si>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</si>
  <si>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</si>
  <si>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</si>
  <si>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</si>
  <si>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</si>
  <si>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</si>
  <si>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</si>
  <si>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</si>
  <si>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</si>
  <si>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</si>
  <si>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</si>
  <si>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</si>
  <si>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</si>
  <si>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</si>
  <si>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</si>
  <si>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</si>
  <si>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</si>
  <si>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</si>
  <si>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</si>
  <si>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</si>
  <si>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</si>
  <si>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</si>
  <si>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</si>
  <si>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</si>
  <si>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</si>
  <si>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</si>
  <si>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</si>
  <si>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</si>
  <si>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</si>
  <si>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</si>
  <si>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</si>
  <si>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</si>
  <si>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</si>
  <si>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</si>
  <si>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</si>
  <si>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</si>
  <si>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</si>
  <si>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</si>
  <si>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</si>
  <si>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</si>
  <si>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</si>
  <si>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</si>
  <si>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</si>
  <si>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</si>
  <si>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</si>
  <si>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</si>
  <si>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</si>
  <si>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</si>
  <si>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</si>
  <si>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</si>
  <si>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</si>
  <si>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</si>
  <si>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</si>
  <si>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</si>
  <si>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</si>
  <si>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</si>
  <si>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</si>
  <si>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</si>
  <si>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</si>
  <si>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</si>
  <si>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</si>
  <si>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</si>
  <si>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</si>
  <si>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</si>
  <si>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</si>
  <si>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</si>
  <si>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</si>
  <si>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</si>
  <si>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</si>
  <si>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</si>
  <si>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</si>
  <si>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</si>
  <si>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</si>
  <si>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</si>
  <si>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</si>
  <si>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</si>
  <si>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</si>
  <si>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</si>
  <si>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</si>
  <si>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</si>
  <si>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</si>
  <si>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</si>
  <si>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</si>
  <si>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</si>
  <si>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</si>
  <si>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</si>
  <si>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</si>
  <si>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</si>
  <si>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</si>
  <si>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</si>
  <si>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</si>
  <si>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</si>
  <si>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</si>
  <si>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</si>
  <si>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</si>
  <si>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</si>
  <si>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</si>
  <si>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</si>
  <si>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</si>
  <si>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</si>
  <si>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</si>
  <si>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</si>
  <si>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</si>
  <si>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</si>
  <si>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</si>
  <si>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</si>
  <si>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</si>
  <si>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</si>
  <si>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</si>
  <si>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</si>
  <si>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</si>
  <si>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</si>
  <si>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</si>
  <si>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</si>
  <si>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</si>
  <si>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</si>
  <si>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</si>
  <si>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</si>
  <si>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</si>
  <si>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</si>
  <si>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</si>
  <si>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</si>
  <si>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</si>
  <si>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</si>
  <si>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</si>
  <si>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</si>
  <si>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</si>
  <si>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</si>
  <si>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</si>
  <si>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</si>
  <si>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</si>
  <si>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</si>
  <si>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</si>
  <si>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</si>
  <si>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</si>
  <si>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</si>
  <si>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</si>
  <si>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</si>
  <si>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</si>
  <si>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</si>
  <si>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</si>
  <si>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</si>
  <si>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</si>
  <si>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</si>
  <si>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</si>
  <si>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</si>
  <si>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</si>
  <si>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</si>
  <si>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</si>
  <si>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</si>
  <si>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</si>
  <si>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</si>
  <si>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</si>
  <si>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</si>
  <si>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</si>
  <si>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</si>
  <si>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</si>
  <si>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</si>
  <si>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</si>
  <si>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</si>
  <si>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</si>
  <si>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</si>
  <si>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</si>
  <si>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</si>
  <si>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</si>
  <si>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</si>
  <si>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</si>
  <si>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</si>
  <si>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</si>
  <si>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</si>
  <si>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</si>
  <si>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</si>
  <si>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</si>
  <si>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</si>
  <si>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</si>
  <si>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</si>
  <si>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</si>
  <si>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</si>
  <si>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</si>
  <si>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</si>
  <si>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</si>
  <si>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</si>
  <si>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</si>
  <si>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</si>
  <si>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</si>
  <si>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</si>
  <si>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</si>
  <si>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</si>
  <si>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</si>
  <si>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</si>
  <si>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</si>
  <si>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</si>
  <si>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</si>
  <si>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</si>
  <si>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</si>
  <si>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</si>
  <si>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</si>
  <si>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</si>
  <si>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</si>
  <si>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</si>
  <si>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</si>
  <si>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</si>
  <si>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</si>
  <si>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</si>
  <si>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</si>
  <si>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</si>
  <si>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</si>
  <si>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</si>
  <si>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</si>
  <si>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</si>
  <si>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</si>
  <si>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</si>
  <si>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</si>
  <si>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</si>
  <si>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</si>
  <si>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</si>
  <si>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</si>
  <si>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</si>
  <si>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</si>
  <si>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</si>
  <si>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</si>
  <si>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</si>
  <si>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</si>
  <si>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</si>
  <si>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</si>
  <si>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</si>
  <si>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</si>
  <si>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</si>
  <si>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</si>
  <si>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</si>
  <si>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</si>
  <si>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</si>
  <si>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</si>
  <si>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</si>
  <si>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</si>
  <si>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</si>
  <si>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</si>
  <si>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</si>
  <si>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</si>
  <si>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</si>
  <si>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</si>
  <si>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</si>
  <si>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</si>
  <si>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</si>
  <si>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</si>
  <si>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</si>
  <si>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</si>
  <si>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</si>
  <si>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</si>
  <si>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</si>
  <si>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</si>
  <si>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</si>
  <si>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</si>
  <si>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</si>
  <si>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</si>
  <si>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</si>
  <si>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</si>
  <si>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</si>
  <si>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</si>
  <si>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</si>
  <si>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</si>
  <si>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</si>
  <si>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</si>
  <si>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</si>
  <si>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</si>
  <si>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</si>
  <si>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</si>
  <si>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</si>
  <si>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</si>
  <si>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</si>
  <si>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</si>
  <si>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</si>
  <si>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</si>
  <si>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</si>
  <si>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</si>
  <si>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</si>
  <si>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</si>
  <si>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</si>
  <si>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</si>
  <si>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</si>
  <si>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</si>
  <si>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</si>
  <si>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</si>
  <si>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</si>
  <si>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</si>
  <si>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</si>
  <si>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</si>
  <si>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</si>
  <si>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</si>
  <si>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</si>
  <si>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</si>
  <si>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</si>
  <si>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</si>
  <si>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</si>
  <si>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</si>
  <si>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</si>
  <si>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</si>
  <si>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</si>
  <si>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</si>
  <si>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</si>
  <si>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</si>
  <si>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</si>
  <si>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</si>
  <si>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</si>
  <si>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</si>
  <si>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</si>
  <si>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</si>
  <si>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</si>
  <si>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</si>
  <si>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</si>
  <si>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</si>
  <si>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</si>
  <si>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</si>
  <si>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</si>
  <si>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</si>
  <si>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</si>
  <si>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</si>
  <si>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</si>
  <si>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</si>
  <si>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</si>
  <si>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</si>
  <si>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</si>
  <si>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</si>
  <si>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</si>
  <si>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</si>
  <si>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</si>
  <si>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</si>
  <si>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</si>
  <si>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</si>
  <si>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</si>
  <si>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</si>
  <si>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</si>
  <si>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</si>
  <si>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</si>
  <si>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</si>
  <si>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</si>
  <si>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</si>
  <si>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</si>
  <si>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</si>
  <si>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</si>
  <si>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</si>
  <si>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</si>
  <si>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</si>
  <si>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</si>
  <si>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</si>
  <si>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</si>
  <si>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</si>
  <si>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</si>
  <si>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</si>
  <si>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</si>
  <si>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</si>
  <si>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</si>
  <si>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</si>
  <si>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</si>
  <si>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</si>
  <si>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</si>
  <si>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</si>
  <si>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</si>
  <si>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</si>
  <si>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</si>
  <si>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</si>
  <si>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</si>
  <si>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</si>
  <si>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</si>
  <si>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</si>
  <si>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</si>
  <si>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</si>
  <si>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</si>
  <si>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</si>
  <si>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</si>
  <si>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</si>
  <si>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</si>
  <si>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</si>
  <si>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</si>
  <si>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</si>
  <si>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</si>
  <si>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</si>
  <si>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</si>
  <si>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</si>
  <si>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</si>
  <si>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</si>
  <si>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</si>
  <si>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</si>
  <si>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</si>
  <si>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</si>
  <si>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</si>
  <si>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</si>
  <si>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</si>
  <si>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</si>
  <si>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</si>
  <si>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</si>
  <si>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</si>
  <si>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</si>
  <si>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</si>
  <si>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</si>
  <si>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</si>
  <si>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</si>
  <si>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</si>
  <si>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</si>
  <si>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</si>
  <si>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</si>
  <si>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</si>
  <si>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</si>
  <si>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</si>
  <si>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</si>
  <si>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</si>
  <si>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</si>
  <si>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</si>
  <si>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</si>
  <si>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</si>
  <si>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</si>
  <si>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</si>
  <si>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</si>
  <si>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</si>
  <si>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</si>
  <si>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</si>
  <si>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</si>
  <si>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</si>
  <si>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</si>
  <si>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</si>
  <si>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</si>
  <si>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</si>
  <si>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</si>
  <si>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</si>
  <si>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</si>
  <si>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</si>
  <si>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</si>
  <si>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</si>
  <si>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</si>
  <si>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</si>
  <si>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</si>
  <si>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</si>
  <si>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</si>
  <si>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</si>
  <si>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</si>
  <si>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</si>
  <si>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</si>
  <si>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</si>
  <si>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</si>
  <si>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</si>
  <si>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</si>
  <si>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</si>
  <si>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</si>
  <si>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</si>
  <si>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</si>
  <si>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</si>
  <si>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</si>
  <si>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</si>
  <si>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</si>
  <si>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</si>
  <si>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</si>
  <si>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</si>
  <si>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</si>
  <si>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</si>
  <si>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</si>
  <si>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</si>
  <si>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</si>
  <si>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</si>
  <si>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</si>
  <si>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</si>
  <si>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</si>
  <si>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</si>
  <si>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</si>
  <si>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</si>
  <si>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</si>
  <si>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</si>
  <si>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</si>
  <si>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</si>
  <si>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</si>
  <si>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</si>
  <si>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</si>
  <si>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</si>
  <si>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</si>
  <si>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</si>
  <si>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</si>
  <si>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</si>
  <si>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</si>
  <si>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</si>
  <si>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</si>
  <si>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</si>
  <si>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</si>
  <si>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</si>
  <si>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</si>
  <si>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</si>
  <si>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</si>
  <si>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</si>
  <si>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</si>
  <si>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</si>
  <si>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</si>
  <si>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</si>
  <si>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</si>
  <si>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</si>
  <si>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</si>
  <si>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</si>
  <si>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</si>
  <si>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</si>
  <si>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</si>
  <si>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</si>
  <si>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</si>
  <si>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</si>
  <si>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</si>
  <si>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</si>
  <si>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</si>
  <si>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</si>
  <si>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</si>
  <si>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</si>
  <si>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</si>
  <si>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</si>
  <si>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</si>
  <si>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</si>
  <si>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</si>
  <si>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</si>
  <si>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</si>
  <si>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</si>
  <si>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</si>
  <si>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</si>
  <si>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</si>
  <si>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</si>
  <si>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</si>
  <si>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</si>
  <si>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</si>
  <si>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</si>
  <si>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</si>
  <si>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</si>
  <si>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</si>
  <si>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</si>
  <si>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</si>
  <si>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</si>
  <si>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</si>
  <si>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</si>
  <si>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</si>
  <si>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</si>
  <si>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</si>
  <si>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</si>
  <si>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</si>
  <si>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</si>
  <si>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</si>
  <si>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</si>
  <si>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</si>
  <si>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</si>
  <si>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</si>
  <si>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</si>
  <si>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</si>
  <si>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</si>
  <si>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</si>
  <si>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</si>
  <si>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</si>
  <si>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</si>
  <si>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</si>
  <si>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</si>
  <si>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</si>
  <si>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</si>
  <si>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</si>
  <si>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</si>
  <si>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</si>
  <si>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</si>
  <si>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</si>
  <si>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</si>
  <si>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</si>
  <si>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</si>
  <si>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</si>
  <si>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</si>
  <si>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</si>
  <si>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</si>
  <si>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</si>
  <si>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</si>
  <si>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</si>
  <si>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</si>
  <si>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</si>
  <si>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</si>
  <si>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</si>
  <si>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</si>
  <si>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</si>
  <si>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</si>
  <si>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</si>
  <si>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</si>
  <si>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</si>
  <si>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</si>
  <si>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</si>
  <si>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</si>
  <si>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</si>
  <si>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</si>
  <si>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</si>
  <si>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</si>
  <si>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</si>
  <si>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</si>
  <si>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</si>
  <si>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</si>
  <si>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</si>
  <si>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</si>
  <si>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</si>
  <si>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</si>
  <si>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</si>
  <si>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</si>
  <si>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</si>
  <si>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</si>
  <si>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</si>
  <si>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</si>
  <si>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</si>
  <si>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</si>
  <si>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</si>
  <si>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</si>
  <si>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</si>
  <si>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</si>
  <si>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</si>
  <si>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</si>
  <si>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</si>
  <si>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</si>
  <si>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</si>
  <si>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</si>
  <si>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</si>
  <si>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</si>
  <si>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</si>
  <si>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</si>
  <si>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</si>
  <si>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</si>
  <si>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</si>
  <si>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</si>
  <si>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</si>
  <si>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</si>
  <si>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</si>
  <si>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</si>
  <si>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</si>
  <si>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</si>
  <si>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</si>
  <si>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</si>
  <si>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</si>
  <si>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</si>
  <si>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</si>
  <si>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</si>
  <si>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</si>
  <si>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</si>
  <si>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</si>
  <si>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</si>
  <si>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</si>
  <si>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</si>
  <si>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</si>
  <si>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</si>
  <si>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</si>
  <si>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</si>
  <si>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</si>
  <si>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</si>
  <si>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</si>
  <si>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</si>
  <si>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</si>
  <si>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</si>
  <si>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</si>
  <si>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</si>
  <si>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</si>
  <si>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</si>
  <si>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</si>
  <si>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</si>
  <si>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</si>
  <si>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</si>
  <si>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</si>
  <si>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</si>
  <si>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</si>
  <si>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</si>
  <si>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</si>
  <si>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</si>
  <si>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</si>
  <si>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</si>
  <si>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</si>
  <si>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</si>
  <si>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</si>
  <si>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</si>
  <si>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</si>
  <si>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</si>
  <si>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</si>
  <si>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</si>
  <si>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</si>
  <si>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</si>
  <si>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</si>
  <si>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</si>
  <si>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</si>
  <si>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</si>
  <si>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</si>
  <si>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</si>
  <si>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</si>
  <si>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</si>
  <si>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</si>
  <si>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</si>
  <si>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</si>
  <si>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</si>
  <si>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</si>
  <si>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</si>
  <si>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</si>
  <si>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</si>
  <si>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</si>
  <si>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</si>
  <si>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</si>
  <si>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</si>
  <si>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</si>
  <si>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</si>
  <si>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</si>
  <si>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</si>
  <si>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</si>
  <si>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</si>
  <si>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</si>
  <si>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</si>
  <si>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</si>
  <si>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</si>
  <si>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</si>
  <si>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</si>
  <si>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</si>
  <si>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</si>
  <si>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</si>
  <si>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</si>
  <si>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</si>
  <si>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</si>
  <si>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</si>
  <si>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</si>
  <si>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</si>
  <si>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</si>
  <si>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</si>
  <si>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</si>
  <si>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</si>
  <si>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</si>
  <si>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</si>
  <si>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</si>
  <si>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</si>
  <si>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</si>
  <si>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</si>
  <si>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</si>
  <si>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</si>
  <si>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</si>
  <si>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</si>
  <si>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</si>
  <si>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</si>
  <si>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</si>
  <si>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</si>
  <si>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</si>
  <si>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</si>
  <si>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</si>
  <si>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</si>
  <si>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</si>
  <si>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</si>
  <si>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</si>
  <si>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</si>
  <si>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</si>
  <si>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</si>
  <si>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</si>
  <si>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</si>
  <si>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</si>
  <si>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</si>
  <si>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</si>
  <si>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</si>
  <si>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</si>
  <si>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</si>
  <si>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</si>
  <si>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</si>
  <si>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</si>
  <si>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</si>
  <si>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</si>
  <si>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</si>
  <si>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</si>
  <si>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</si>
  <si>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</si>
  <si>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</si>
  <si>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</si>
  <si>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</si>
  <si>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</si>
  <si>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</si>
  <si>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</si>
  <si>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</si>
  <si>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</si>
  <si>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</si>
  <si>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</si>
  <si>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</si>
  <si>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</si>
  <si>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</si>
  <si>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</si>
  <si>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</si>
  <si>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</si>
  <si>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</si>
  <si>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</si>
  <si>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</si>
  <si>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</si>
  <si>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</si>
  <si>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</si>
  <si>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</si>
  <si>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</si>
  <si>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</si>
  <si>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</si>
  <si>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</si>
  <si>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</si>
  <si>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</si>
  <si>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</si>
  <si>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</si>
  <si>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</si>
  <si>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</si>
  <si>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</si>
  <si>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</si>
  <si>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</si>
  <si>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</si>
  <si>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</si>
  <si>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</si>
  <si>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</si>
  <si>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</si>
  <si>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</si>
  <si>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</si>
  <si>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</si>
  <si>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</si>
  <si>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</si>
  <si>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</si>
  <si>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</si>
  <si>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</si>
  <si>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</si>
  <si>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</si>
  <si>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</si>
  <si>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</si>
  <si>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</si>
  <si>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</si>
  <si>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</si>
  <si>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</si>
  <si>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</si>
  <si>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</si>
  <si>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</si>
  <si>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</si>
  <si>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</si>
  <si>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</si>
  <si>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</si>
  <si>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</si>
  <si>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</si>
  <si>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</si>
  <si>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</si>
  <si>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</si>
  <si>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</si>
  <si>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</si>
  <si>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</si>
  <si>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</si>
  <si>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</si>
  <si>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</si>
  <si>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</si>
  <si>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</si>
  <si>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</si>
  <si>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</si>
  <si>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</si>
  <si>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</si>
  <si>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</si>
  <si>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</si>
  <si>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</si>
  <si>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</si>
  <si>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</si>
  <si>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</si>
  <si>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</si>
  <si>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</si>
  <si>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</si>
  <si>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</si>
  <si>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</si>
  <si>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</si>
  <si>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</si>
  <si>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</si>
  <si>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</si>
  <si>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</si>
  <si>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</si>
  <si>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</si>
  <si>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</si>
  <si>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</si>
  <si>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</si>
  <si>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</si>
  <si>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</si>
  <si>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</si>
  <si>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</si>
  <si>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</si>
  <si>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</si>
  <si>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</si>
  <si>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</si>
  <si>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</si>
  <si>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</si>
  <si>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</si>
  <si>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</si>
  <si>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</si>
  <si>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</si>
  <si>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</si>
  <si>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</si>
  <si>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</si>
  <si>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</si>
  <si>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</si>
  <si>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</si>
  <si>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</si>
  <si>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</si>
  <si>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</si>
  <si>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</si>
  <si>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</si>
  <si>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</si>
  <si>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</si>
  <si>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</si>
  <si>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</si>
  <si>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</si>
  <si>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</si>
  <si>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</si>
  <si>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</si>
  <si>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</si>
  <si>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</si>
  <si>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</si>
  <si>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</si>
  <si>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</si>
  <si>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</si>
  <si>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</si>
  <si>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</si>
  <si>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</si>
  <si>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</si>
  <si>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</si>
  <si>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</si>
  <si>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</si>
  <si>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</si>
  <si>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</si>
  <si>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</si>
  <si>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</si>
  <si>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</si>
  <si>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</si>
  <si>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</si>
  <si>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</si>
  <si>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</si>
  <si>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</si>
  <si>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</si>
  <si>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</si>
  <si>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</si>
  <si>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</si>
  <si>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</si>
  <si>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</si>
  <si>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</si>
  <si>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</si>
  <si>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</si>
  <si>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</si>
  <si>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</si>
  <si>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</si>
  <si>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</si>
  <si>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</si>
  <si>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</si>
  <si>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</si>
  <si>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</si>
  <si>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</si>
  <si>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</si>
  <si>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</si>
  <si>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</si>
  <si>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</si>
  <si>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</si>
  <si>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</si>
  <si>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</si>
  <si>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</si>
  <si>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</si>
  <si>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</si>
  <si>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</si>
  <si>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</si>
  <si>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</si>
  <si>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</si>
  <si>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</si>
  <si>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</si>
  <si>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</si>
  <si>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</si>
  <si>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</si>
  <si>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</si>
  <si>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</si>
  <si>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</si>
  <si>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</si>
  <si>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</si>
  <si>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</si>
  <si>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</si>
  <si>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</si>
  <si>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</si>
  <si>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</si>
  <si>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</si>
  <si>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</si>
  <si>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</si>
  <si>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</si>
  <si>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</si>
  <si>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</si>
  <si>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</si>
  <si>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</si>
  <si>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</si>
  <si>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</si>
  <si>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</si>
  <si>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</si>
  <si>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</si>
  <si>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</si>
  <si>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</si>
  <si>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</si>
  <si>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</si>
  <si>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</si>
  <si>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</si>
  <si>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</si>
  <si>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</si>
  <si>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</si>
  <si>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</si>
  <si>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</si>
  <si>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</si>
  <si>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</si>
  <si>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</si>
  <si>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</si>
  <si>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</si>
  <si>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</si>
  <si>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</si>
  <si>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</si>
  <si>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</si>
  <si>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</si>
  <si>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</si>
  <si>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</si>
  <si>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</si>
  <si>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</si>
  <si>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</si>
  <si>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</si>
  <si>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</si>
  <si>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</si>
  <si>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</si>
  <si>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</si>
  <si>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</si>
  <si>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</si>
  <si>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</si>
  <si>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</si>
  <si>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</si>
  <si>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</si>
  <si>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</si>
  <si>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</si>
  <si>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</si>
  <si>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</si>
  <si>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</si>
  <si>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</si>
  <si>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</si>
  <si>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</si>
  <si>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</si>
  <si>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</si>
  <si>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</si>
  <si>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</si>
  <si>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</si>
  <si>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</si>
  <si>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</si>
  <si>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</si>
  <si>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</si>
  <si>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</si>
  <si>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</si>
  <si>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</si>
  <si>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</si>
  <si>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</si>
  <si>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</si>
  <si>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</si>
  <si>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</si>
  <si>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</si>
  <si>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</si>
  <si>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</si>
  <si>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</si>
  <si>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</si>
  <si>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</si>
  <si>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</si>
  <si>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</si>
  <si>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</si>
  <si>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</si>
  <si>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</si>
  <si>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</si>
  <si>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</si>
  <si>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</si>
  <si>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</si>
  <si>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</si>
  <si>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</si>
  <si>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</si>
  <si>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</si>
  <si>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</si>
  <si>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</si>
  <si>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</si>
  <si>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</si>
  <si>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</si>
  <si>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</si>
  <si>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</si>
  <si>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</si>
  <si>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</si>
  <si>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</si>
  <si>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</si>
  <si>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</si>
  <si>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</si>
  <si>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</si>
  <si>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</si>
  <si>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</si>
  <si>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</si>
  <si>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</si>
  <si>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</si>
  <si>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</si>
  <si>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</si>
  <si>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</si>
  <si>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</si>
  <si>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</si>
  <si>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</si>
  <si>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</si>
  <si>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</si>
  <si>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</si>
  <si>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</si>
  <si>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</si>
  <si>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</si>
  <si>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</si>
  <si>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</si>
  <si>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</si>
  <si>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</si>
  <si>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</si>
  <si>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</si>
  <si>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</si>
  <si>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</si>
  <si>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</si>
  <si>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</si>
  <si>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</si>
  <si>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</si>
  <si>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</si>
  <si>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</si>
  <si>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</si>
  <si>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</si>
  <si>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</si>
  <si>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</si>
  <si>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</si>
  <si>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</si>
  <si>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</si>
  <si>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</si>
  <si>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</si>
  <si>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</si>
  <si>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</si>
  <si>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</si>
  <si>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</si>
  <si>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</si>
  <si>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</si>
  <si>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</si>
  <si>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</si>
  <si>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</si>
  <si>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</si>
  <si>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</si>
  <si>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</si>
  <si>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</si>
  <si>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</si>
  <si>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</si>
  <si>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</si>
  <si>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</si>
  <si>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</si>
  <si>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</si>
  <si>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</si>
  <si>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</si>
  <si>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</si>
  <si>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</si>
  <si>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</si>
  <si>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</si>
  <si>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</si>
  <si>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</si>
  <si>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</si>
  <si>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</si>
  <si>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</si>
  <si>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</si>
  <si>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</si>
  <si>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</si>
  <si>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</si>
  <si>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</si>
  <si>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</si>
  <si>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</si>
  <si>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</si>
  <si>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</si>
  <si>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</si>
  <si>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</si>
  <si>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</si>
  <si>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</si>
  <si>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</si>
  <si>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</si>
  <si>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</si>
  <si>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</si>
  <si>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</si>
  <si>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</si>
  <si>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</si>
  <si>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</si>
  <si>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</si>
  <si>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</si>
  <si>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</si>
  <si>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</si>
  <si>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</si>
  <si>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</si>
  <si>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</si>
  <si>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</si>
  <si>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</si>
  <si>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</si>
  <si>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</si>
  <si>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</si>
  <si>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</si>
  <si>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</si>
  <si>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</si>
  <si>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</si>
  <si>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</si>
  <si>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</si>
  <si>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</si>
  <si>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</si>
  <si>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</si>
  <si>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</si>
  <si>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</si>
  <si>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</si>
  <si>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</si>
  <si>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</si>
  <si>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</si>
  <si>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</si>
  <si>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</si>
  <si>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</si>
  <si>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</si>
  <si>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</si>
  <si>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</si>
  <si>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</si>
  <si>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</si>
  <si>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</si>
  <si>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</si>
  <si>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</si>
  <si>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</si>
  <si>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</si>
  <si>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</si>
  <si>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</si>
  <si>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</si>
  <si>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</si>
  <si>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</si>
  <si>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</si>
  <si>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</si>
  <si>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</si>
  <si>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</si>
  <si>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</si>
  <si>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</si>
  <si>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</si>
  <si>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</si>
  <si>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</si>
  <si>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</si>
  <si>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</si>
  <si>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</si>
  <si>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</si>
  <si>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</si>
  <si>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</si>
  <si>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</si>
  <si>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</si>
  <si>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</si>
  <si>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</si>
  <si>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</si>
  <si>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</si>
  <si>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</si>
  <si>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</si>
  <si>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</si>
  <si>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</si>
  <si>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</si>
  <si>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</si>
  <si>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</si>
  <si>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</si>
  <si>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</si>
  <si>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</si>
  <si>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</si>
  <si>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</si>
  <si>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</si>
  <si>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</si>
  <si>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</si>
  <si>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</si>
  <si>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</si>
  <si>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</si>
  <si>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</si>
  <si>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</si>
  <si>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</si>
  <si>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</si>
  <si>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</si>
  <si>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</si>
  <si>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</si>
  <si>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</si>
  <si>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</si>
  <si>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</si>
  <si>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</si>
  <si>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</si>
  <si>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</si>
  <si>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</si>
  <si>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</si>
  <si>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</si>
  <si>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</si>
  <si>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</si>
  <si>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</si>
  <si>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</si>
  <si>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</si>
  <si>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</si>
  <si>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</si>
  <si>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</si>
  <si>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</si>
  <si>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</si>
  <si>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</si>
  <si>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</si>
  <si>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</si>
  <si>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</si>
  <si>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</si>
  <si>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</si>
  <si>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</si>
  <si>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</si>
  <si>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</si>
  <si>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</si>
  <si>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</si>
  <si>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</si>
  <si>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</si>
  <si>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</si>
  <si>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</si>
  <si>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</si>
  <si>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</si>
  <si>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</si>
  <si>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</si>
  <si>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</si>
  <si>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</si>
  <si>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</si>
  <si>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</si>
  <si>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</si>
  <si>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</si>
  <si>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</si>
  <si>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</si>
  <si>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</si>
  <si>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</si>
  <si>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</si>
  <si>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</si>
  <si>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</si>
  <si>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</si>
  <si>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</si>
  <si>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</si>
  <si>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</si>
  <si>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</si>
  <si>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</si>
  <si>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</si>
  <si>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</si>
  <si>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</si>
  <si>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</si>
  <si>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</si>
  <si>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</si>
  <si>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</si>
  <si>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</si>
  <si>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</si>
  <si>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</si>
  <si>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</si>
  <si>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</si>
  <si>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</si>
  <si>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</si>
  <si>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</si>
  <si>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</si>
  <si>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</si>
  <si>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</si>
  <si>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</si>
  <si>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</si>
  <si>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</si>
  <si>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</si>
  <si>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</si>
  <si>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</si>
  <si>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</si>
  <si>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</si>
  <si>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</si>
  <si>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</si>
  <si>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</si>
  <si>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</si>
  <si>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</si>
  <si>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</si>
  <si>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</si>
  <si>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</si>
  <si>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</si>
  <si>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</si>
  <si>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</si>
  <si>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</si>
  <si>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</si>
  <si>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</si>
  <si>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</si>
  <si>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</si>
  <si>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</si>
  <si>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</si>
  <si>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</si>
  <si>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</si>
  <si>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</si>
  <si>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</si>
  <si>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</si>
  <si>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</si>
  <si>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</si>
  <si>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</si>
  <si>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</si>
  <si>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</si>
  <si>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</si>
  <si>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</si>
  <si>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</si>
  <si>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</si>
  <si>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</si>
  <si>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</si>
  <si>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</si>
  <si>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</si>
  <si>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</si>
  <si>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</si>
  <si>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</si>
  <si>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</si>
  <si>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</si>
  <si>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</si>
  <si>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</si>
  <si>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</si>
  <si>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</si>
  <si>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</si>
  <si>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</si>
  <si>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</si>
  <si>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</si>
  <si>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</si>
  <si>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</si>
  <si>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</si>
  <si>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</si>
  <si>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</si>
  <si>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</si>
  <si>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</si>
  <si>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</si>
  <si>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</si>
  <si>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</si>
  <si>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</si>
  <si>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</si>
  <si>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</si>
  <si>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</si>
  <si>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</si>
  <si>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</si>
  <si>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</si>
  <si>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</si>
  <si>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</si>
  <si>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</si>
  <si>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</si>
  <si>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</si>
  <si>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</si>
  <si>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</si>
  <si>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</si>
  <si>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</si>
  <si>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</si>
  <si>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</si>
  <si>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</si>
  <si>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</si>
  <si>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</si>
  <si>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</si>
  <si>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</si>
  <si>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</si>
  <si>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</si>
  <si>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</si>
  <si>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</si>
  <si>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</si>
  <si>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</si>
  <si>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</si>
  <si>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</si>
  <si>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</si>
  <si>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</si>
  <si>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</si>
  <si>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</si>
  <si>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</si>
  <si>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</si>
  <si>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</si>
  <si>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</si>
  <si>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</si>
  <si>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</si>
  <si>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</si>
  <si>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</si>
  <si>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</si>
  <si>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</si>
  <si>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</si>
  <si>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</si>
  <si>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</si>
  <si>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</si>
  <si>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</si>
  <si>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</si>
  <si>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</si>
  <si>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</si>
  <si>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</si>
  <si>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</si>
  <si>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</si>
  <si>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</si>
  <si>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</si>
  <si>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</si>
  <si>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</si>
  <si>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</si>
  <si>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</si>
  <si>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</si>
  <si>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</si>
  <si>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</si>
  <si>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</si>
  <si>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</si>
  <si>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</si>
  <si>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</si>
  <si>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</si>
  <si>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</si>
  <si>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</si>
  <si>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</si>
  <si>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</si>
  <si>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</si>
  <si>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</si>
  <si>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</si>
  <si>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</si>
  <si>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</si>
  <si>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</si>
  <si>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</si>
  <si>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</si>
  <si>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</si>
  <si>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</si>
  <si>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</si>
  <si>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</si>
  <si>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</si>
  <si>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</si>
  <si>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</si>
  <si>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</si>
  <si>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</si>
  <si>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</si>
  <si>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</si>
  <si>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</si>
  <si>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</si>
  <si>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</si>
  <si>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</si>
  <si>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</si>
  <si>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</si>
  <si>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</si>
  <si>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</si>
  <si>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</si>
  <si>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</si>
  <si>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</si>
  <si>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</si>
  <si>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</si>
  <si>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</si>
  <si>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</si>
  <si>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</si>
  <si>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</si>
  <si>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</si>
  <si>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</si>
  <si>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</si>
  <si>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</si>
  <si>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</si>
  <si>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</si>
  <si>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</si>
  <si>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</si>
  <si>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</si>
  <si>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</si>
  <si>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</si>
  <si>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</si>
  <si>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</si>
  <si>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</si>
  <si>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</si>
  <si>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</si>
  <si>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</si>
  <si>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</si>
  <si>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</si>
  <si>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</si>
  <si>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</si>
  <si>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</si>
  <si>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</si>
  <si>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</si>
  <si>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</si>
  <si>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</si>
  <si>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</si>
  <si>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</si>
  <si>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</si>
  <si>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</si>
  <si>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</si>
  <si>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</si>
  <si>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</si>
  <si>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</si>
  <si>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</si>
  <si>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</si>
  <si>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</si>
  <si>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</si>
  <si>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</si>
  <si>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</si>
  <si>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</si>
  <si>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</si>
  <si>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</si>
  <si>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</si>
  <si>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</si>
  <si>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</si>
  <si>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</si>
  <si>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</si>
  <si>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</si>
  <si>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</si>
  <si>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</si>
  <si>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</si>
  <si>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</si>
  <si>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</si>
  <si>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</si>
  <si>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</si>
  <si>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</si>
  <si>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</si>
  <si>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</si>
  <si>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</si>
  <si>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</si>
  <si>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</si>
  <si>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</si>
  <si>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</si>
  <si>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</si>
  <si>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</si>
  <si>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</si>
  <si>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</si>
  <si>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</si>
  <si>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</si>
  <si>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</si>
  <si>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</si>
  <si>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</si>
  <si>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</si>
  <si>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</si>
  <si>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</si>
  <si>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</si>
  <si>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</si>
  <si>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</si>
  <si>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</si>
  <si>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</si>
  <si>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</si>
  <si>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</si>
  <si>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</si>
  <si>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</si>
  <si>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</si>
  <si>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</si>
  <si>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</si>
  <si>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</si>
  <si>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</si>
  <si>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</si>
  <si>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</si>
  <si>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</si>
  <si>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</si>
  <si>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</si>
  <si>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</si>
  <si>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</si>
  <si>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</si>
  <si>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</si>
  <si>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</si>
  <si>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</si>
  <si>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</si>
  <si>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</si>
  <si>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</si>
  <si>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</si>
  <si>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</si>
  <si>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</si>
  <si>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</si>
  <si>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</si>
  <si>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</si>
  <si>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</si>
  <si>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</si>
  <si>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</si>
  <si>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</si>
  <si>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</si>
  <si>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</si>
  <si>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</si>
  <si>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</si>
  <si>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</si>
  <si>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</si>
  <si>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</si>
  <si>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</si>
  <si>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</si>
  <si>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</si>
  <si>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</si>
  <si>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</si>
  <si>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</si>
  <si>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</si>
  <si>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</si>
  <si>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</si>
  <si>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</si>
  <si>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</si>
  <si>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</si>
  <si>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</si>
  <si>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</si>
  <si>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</si>
  <si>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</si>
  <si>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</si>
  <si>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</si>
  <si>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</si>
  <si>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</si>
  <si>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</si>
  <si>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</si>
  <si>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</si>
  <si>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</si>
  <si>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</si>
  <si>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</si>
  <si>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</si>
  <si>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</si>
  <si>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</si>
  <si>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</si>
  <si>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</si>
  <si>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</si>
  <si>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</si>
  <si>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</si>
  <si>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</si>
  <si>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</si>
  <si>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</si>
  <si>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</si>
  <si>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</si>
  <si>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</si>
  <si>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</si>
  <si>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</si>
  <si>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</si>
  <si>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</si>
  <si>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</si>
  <si>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</si>
  <si>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</si>
  <si>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</si>
  <si>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</si>
  <si>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</si>
  <si>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</si>
  <si>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</si>
  <si>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</si>
  <si>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</si>
  <si>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</si>
  <si>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</si>
  <si>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</si>
  <si>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</si>
  <si>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</si>
  <si>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</si>
  <si>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</si>
  <si>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</si>
  <si>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</si>
  <si>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</si>
  <si>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</si>
  <si>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</si>
  <si>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</si>
  <si>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</si>
  <si>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</si>
  <si>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</si>
  <si>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</si>
  <si>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</si>
  <si>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</si>
  <si>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</si>
  <si>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</si>
  <si>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</si>
  <si>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</si>
  <si>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</si>
  <si>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</si>
  <si>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</si>
  <si>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</si>
  <si>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</si>
  <si>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</si>
  <si>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</si>
  <si>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</si>
  <si>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</si>
  <si>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</si>
  <si>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</si>
  <si>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</si>
  <si>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</si>
  <si>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</si>
  <si>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</si>
  <si>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</si>
  <si>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</si>
  <si>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</si>
  <si>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</si>
  <si>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</si>
  <si>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</si>
  <si>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</si>
  <si>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</si>
  <si>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</si>
  <si>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</si>
  <si>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</si>
  <si>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</si>
  <si>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</si>
  <si>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</si>
  <si>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</si>
  <si>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</si>
  <si>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</si>
  <si>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</si>
  <si>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</si>
  <si>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</si>
  <si>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</si>
  <si>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</si>
  <si>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</si>
  <si>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</si>
  <si>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</si>
  <si>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</si>
  <si>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</si>
  <si>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</si>
  <si>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</si>
  <si>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</si>
  <si>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</si>
  <si>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</si>
  <si>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</si>
  <si>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</si>
  <si>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</si>
  <si>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</si>
  <si>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</si>
  <si>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</si>
  <si>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</si>
  <si>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</si>
  <si>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</si>
  <si>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</si>
  <si>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</si>
  <si>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</si>
  <si>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</si>
  <si>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</si>
  <si>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</si>
  <si>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</si>
  <si>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</si>
  <si>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</si>
  <si>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</si>
  <si>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</si>
  <si>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</si>
  <si>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</si>
  <si>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</si>
  <si>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</si>
  <si>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</si>
  <si>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</si>
  <si>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</si>
  <si>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</si>
  <si>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</si>
  <si>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</si>
  <si>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</si>
  <si>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</si>
  <si>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</si>
  <si>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</si>
  <si>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</si>
  <si>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</si>
  <si>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</si>
  <si>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</si>
  <si>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</si>
  <si>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</si>
  <si>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</si>
  <si>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</si>
  <si>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</si>
  <si>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</si>
  <si>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</si>
  <si>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</si>
  <si>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</si>
  <si>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</si>
  <si>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</si>
  <si>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</si>
  <si>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</si>
  <si>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</si>
  <si>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</si>
  <si>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</si>
  <si>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</si>
  <si>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</si>
  <si>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</si>
  <si>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</si>
  <si>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</si>
  <si>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</si>
  <si>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</si>
  <si>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</si>
  <si>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</si>
  <si>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</si>
  <si>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</si>
  <si>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</si>
  <si>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</si>
  <si>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</si>
  <si>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</si>
  <si>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</si>
  <si>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</si>
  <si>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</si>
  <si>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</si>
  <si>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</si>
  <si>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</si>
  <si>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</si>
  <si>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</si>
  <si>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</si>
  <si>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</si>
  <si>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</si>
  <si>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</si>
  <si>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</si>
  <si>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</si>
  <si>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</si>
  <si>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</si>
  <si>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</si>
  <si>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</si>
  <si>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</si>
  <si>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</si>
  <si>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</si>
  <si>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</si>
  <si>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</si>
  <si>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</si>
  <si>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</si>
  <si>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</si>
  <si>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</si>
  <si>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</si>
  <si>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</si>
  <si>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</si>
  <si>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</si>
  <si>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</si>
  <si>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</si>
  <si>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</si>
  <si>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</si>
  <si>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</si>
  <si>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</si>
  <si>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</si>
  <si>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</si>
  <si>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</si>
  <si>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</si>
  <si>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</si>
  <si>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</si>
  <si>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</si>
  <si>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</si>
  <si>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</si>
  <si>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</si>
  <si>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</si>
  <si>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</si>
  <si>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</si>
  <si>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</si>
  <si>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</si>
  <si>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</si>
  <si>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</si>
  <si>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</si>
  <si>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</si>
  <si>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</si>
  <si>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</si>
  <si>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</si>
  <si>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</si>
  <si>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</si>
  <si>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</si>
  <si>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</si>
  <si>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</si>
  <si>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</si>
  <si>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</si>
  <si>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</si>
  <si>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</si>
  <si>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</si>
  <si>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</si>
  <si>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</si>
  <si>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</si>
  <si>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</si>
  <si>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</si>
  <si>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</si>
  <si>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</si>
  <si>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</si>
  <si>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</si>
  <si>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</si>
  <si>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</si>
  <si>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</si>
  <si>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</si>
  <si>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</si>
  <si>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</si>
  <si>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</si>
  <si>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</si>
  <si>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</si>
  <si>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</si>
  <si>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</si>
  <si>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</si>
  <si>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</si>
  <si>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</si>
  <si>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</si>
  <si>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</si>
  <si>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</si>
  <si>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</si>
  <si>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</si>
  <si>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</si>
  <si>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</si>
  <si>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</si>
  <si>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</si>
  <si>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</si>
  <si>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</si>
  <si>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</si>
  <si>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</si>
  <si>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</si>
  <si>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</si>
  <si>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</si>
  <si>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</si>
  <si>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</si>
  <si>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</si>
  <si>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</si>
  <si>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</si>
  <si>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</si>
  <si>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</si>
  <si>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</si>
  <si>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</si>
  <si>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</si>
  <si>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</si>
  <si>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</si>
  <si>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</si>
  <si>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</si>
  <si>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</si>
  <si>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</si>
  <si>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</si>
  <si>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</si>
  <si>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</si>
  <si>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</si>
  <si>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</si>
  <si>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</si>
  <si>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</si>
  <si>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</si>
  <si>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</si>
  <si>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</si>
  <si>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</si>
  <si>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</si>
  <si>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</si>
  <si>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</si>
  <si>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</si>
  <si>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</si>
  <si>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</si>
  <si>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</si>
  <si>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</si>
  <si>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</si>
  <si>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</si>
  <si>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</si>
  <si>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</si>
  <si>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</si>
  <si>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</si>
  <si>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</si>
  <si>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</si>
  <si>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</si>
  <si>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</si>
  <si>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</si>
  <si>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</si>
  <si>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</si>
  <si>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</si>
  <si>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</si>
  <si>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</si>
  <si>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</si>
  <si>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</si>
  <si>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</si>
  <si>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</si>
  <si>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</si>
  <si>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</si>
  <si>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</si>
  <si>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</si>
  <si>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</si>
  <si>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</si>
  <si>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</si>
  <si>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</si>
  <si>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</si>
  <si>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</si>
  <si>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</si>
  <si>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</si>
  <si>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</si>
  <si>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</si>
  <si>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</si>
  <si>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</si>
  <si>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</si>
  <si>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</si>
  <si>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</si>
  <si>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</si>
  <si>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</si>
  <si>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</si>
  <si>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</si>
  <si>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</si>
  <si>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</si>
  <si>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</si>
  <si>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</si>
  <si>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</si>
  <si>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</si>
  <si>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</si>
  <si>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</si>
  <si>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</si>
  <si>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</si>
  <si>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</si>
  <si>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</si>
  <si>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</si>
  <si>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</si>
  <si>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</si>
  <si>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</si>
  <si>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</si>
  <si>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</si>
  <si>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</si>
  <si>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</si>
  <si>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</si>
  <si>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</si>
  <si>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</si>
  <si>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</si>
  <si>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</si>
  <si>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</si>
  <si>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</si>
  <si>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</si>
  <si>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</si>
  <si>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</si>
  <si>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</si>
  <si>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</si>
  <si>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</si>
  <si>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</si>
  <si>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</si>
  <si>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</si>
  <si>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</si>
  <si>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</si>
  <si>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</si>
  <si>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</si>
  <si>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</si>
  <si>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</si>
  <si>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</si>
  <si>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</si>
  <si>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</si>
  <si>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</si>
  <si>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</si>
  <si>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</si>
  <si>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</si>
  <si>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</si>
  <si>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</si>
  <si>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</si>
  <si>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</si>
  <si>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</si>
  <si>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</si>
  <si>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</si>
  <si>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</si>
  <si>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</si>
  <si>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</si>
  <si>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</si>
  <si>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</si>
  <si>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</si>
  <si>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</si>
  <si>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</si>
  <si>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</si>
  <si>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</si>
  <si>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</si>
  <si>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</si>
  <si>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</si>
  <si>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</si>
  <si>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</si>
  <si>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</si>
  <si>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</si>
  <si>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</si>
  <si>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</si>
  <si>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</si>
  <si>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</si>
  <si>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</si>
  <si>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</si>
  <si>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</si>
  <si>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</si>
  <si>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</si>
  <si>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</si>
  <si>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</si>
  <si>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</si>
  <si>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</si>
  <si>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</si>
  <si>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</si>
  <si>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</si>
  <si>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</si>
  <si>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</si>
  <si>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</si>
  <si>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</si>
  <si>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</si>
  <si>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</si>
  <si>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</si>
  <si>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</si>
  <si>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</si>
  <si>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</si>
  <si>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</si>
  <si>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</si>
  <si>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</si>
  <si>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</si>
  <si>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</si>
  <si>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</si>
  <si>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</si>
  <si>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</si>
  <si>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</si>
  <si>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</si>
  <si>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</si>
  <si>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</si>
  <si>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</si>
  <si>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</si>
  <si>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</si>
  <si>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</si>
  <si>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</si>
  <si>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</si>
  <si>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</si>
  <si>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</si>
  <si>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</si>
  <si>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</si>
  <si>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</si>
  <si>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M team at site and disconnect 5G due to load issue as site Running on PG </t>
  </si>
  <si>
    <t xml:space="preserve"> PCM-20250215-00000830 </t>
  </si>
  <si>
    <t>LTE site still down and  site located in aramco area access issue need special permission</t>
  </si>
  <si>
    <t xml:space="preserve"> PCM-20251011-00001675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</si>
  <si>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</si>
  <si>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</si>
  <si>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</si>
  <si>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</si>
  <si>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</si>
  <si>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</si>
  <si>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</si>
  <si>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</si>
  <si>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</si>
  <si>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</si>
  <si>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</si>
  <si>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</si>
  <si>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</si>
  <si>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</si>
  <si>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Team at site found 3 rectifier modules got faulty due to lightening, connected sites up on batteries and team arranging modules eta 15 mins </t>
  </si>
  <si>
    <t>PCM-20251011-00001599</t>
  </si>
  <si>
    <t>5G_Cell flapping due to module issue  // 60 MINS</t>
  </si>
  <si>
    <t>PCM-20251011-00001582</t>
  </si>
  <si>
    <t>ETA 20 mins</t>
  </si>
  <si>
    <t>PCM-20251011-00001760</t>
  </si>
  <si>
    <t>ETA 50 mins</t>
  </si>
  <si>
    <t>PCM-20251011-00001757</t>
  </si>
  <si>
    <t xml:space="preserve"> team 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</si>
</sst>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278.87133530092251</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1.3620065972208977</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0.75921724536601687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45941.819761226849</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45941.819761226849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45941.819761226849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45941.819761226849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45941.819761226849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45941.819761226849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45941.819761226849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45941.819761226849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45941.819761226849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45941.819761226849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45941.819761226849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45941.819761226849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45941.819761226849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45941.819761226849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45941.819761226849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45941.819761226849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45941.819761226849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45941.819761226849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45941.819761226849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45941.819761226849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45941.819761226849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45941.819761226849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45941.819761226849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45941.819761226849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45941.819761226849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45941.819761226849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45941.819761226849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45941.819761226849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45941.819761226849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45941.819761226849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45941.819761226849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45941.819761226849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45941.819761226849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45941.819761226849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45941.819761226849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45941.819761226849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45941.819761226849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45941.819761226849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45941.819761226849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45941.819761226849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45941.819761226849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45941.819761226849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45941.819761226849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45941.819761226849</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45941.819761226849</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5B73D261-F274-4A33-85B5-2E4427A81C2B}"/>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135.09267789351725</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116.81992326388718</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45941.819761226849</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39057</v>
      </c>
      <c r="E6" s="117" t="s">
        <v>38964</v>
      </c>
      <c r="F6" s="118">
        <v>45941.698148148149</v>
      </c>
      <c r="G6" s="119">
        <f ca="1">IFERROR(NOW()-F6,"-")</f>
        <v>0.12161307869973825</v>
      </c>
      <c r="H6" s="160">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9.0363078699738253E-2</v>
      </c>
      <c r="H7" s="160"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45941.819761226849</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45941.819761226849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45941.819761226849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45941.819761226849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45941.819761226849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45941.819761226849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45941.819761226849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45941.819761226849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45941.819761226849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45941.819761226849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45941.819761226849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45941.819761226849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45941.819761226849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45941.819761226849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45941.819761226849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45941.819761226849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45941.819761226849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45941.819761226849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45941.819761226849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45941.819761226849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45941.819761226849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45941.819761226849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45941.819761226849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45941.819761226849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45941.819761226849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45941.819761226849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45941.819761226849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45941.819761226849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45941.819761226849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45941.819761226849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45941.819761226849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45941.819761226849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45941.819761226849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45941.819761226849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45941.819761226849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45941.819761226849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45941.819761226849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45941.819761226849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45941.819761226849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45941.819761226849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45941.819761226849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45941.819761226849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45941.819761226849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45941.819761226849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45941.819761226849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45941.819761226849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45941.819761226849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45941.819761226849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45941.819761226849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45941.819761226849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45941.819761226849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45941.819761226849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45941.819761226849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45941.819761226849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45941.819761226849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45941.819761226849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45941.819761226849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45941.819761226849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45941.819761226849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45941.819761226849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45941.819761226849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45941.819761226849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45941.819761226849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45941.819761226849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45941.819761226849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45941.819761226849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45941.819761226849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45941.819761226849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45941.819761226849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45941.819761226849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45941.819761226849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45941.819761226849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45941.819761226849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45941.819761226849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45941.819761226849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45941.819761226849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45941.819761226849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45941.819761226849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45941.819761226849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45941.819761226849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45941.819761226849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45941.819761226849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45941.819761226849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45941.819761226849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45941.819761226849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45941.819761226849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45941.819761226849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45941.819761226849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45941.819761226849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45941.819761226849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45941.819761226849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45941.819761226849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45941.819761226849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45941.819761226849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45941.819761226849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45941.819761226849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45941.819761226849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45941.819761226849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45941.819761226849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45941.819761226849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45941.819761226849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45941.819761226849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45941.819761226849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45941.819761226849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45941.819761226849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45941.819761226849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45941.819761226849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45941.819761226849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45941.819761226849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45941.819761226849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45941.819761226849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45941.819761226849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45941.819761226849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45941.819761226849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45941.819761226849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45941.819761226849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45941.819761226849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45941.819761226849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45941.819761226849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45941.819761226849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45941.819761226849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45941.819761226849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45941.819761226849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45941.819761226849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45941.819761226849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45941.819761226849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45941.819761226849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45941.819761226849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45941.819761226849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45941.819761226849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45941.819761226849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45941.819761226849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45941.819761226849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45941.819761226849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45941.819761226849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45941.819761226849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45941.819761226849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45941.819761226849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45941.819761226849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45941.819761226849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45941.819761226849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45941.819761226849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45941.819761226849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45941.819761226849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45941.819761226849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45941.819761226849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45941.819761226849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45941.819761226849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45941.819761226849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45941.819761226849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45941.819761226849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45941.819761226849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45941.819761226849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45941.819761226849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45941.819761226849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45941.819761226849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45941.819761226849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45941.819761226849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tabSelected="1" workbookViewId="0">
      <selection activeCell="F7" sqref="F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v>0</v>
      </c>
      <c r="D2" s="18" t="s">
        <v>23498</v>
      </c>
      <c r="E2" s="18" t="s">
        <v>38964</v>
      </c>
      <c r="F2" s="20">
        <v>45941.803067129629</v>
      </c>
      <c r="G2" s="21">
        <f t="shared" ref="G2:G16" ca="1" si="0">IFERROR(NOW()-F2,"-")</f>
        <v>1.6694097219442483E-2</v>
      </c>
      <c r="H2" s="22">
        <v>45941.803067129629</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45941.819761226849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45941.819761226849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45941.819761226849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45941.819761226849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45941.819761226849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45941.819761226849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45941.819761226849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45941.819761226849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45941.819761226849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45941.819761226849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45941.819761226849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45941.819761226849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45941.819761226849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45941.819761226849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45941.819761226849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45941.819761226849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45941.819761226849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45941.819761226849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45941.819761226849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45941.819761226849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45941.819761226849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45941.819761226849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45941.819761226849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45941.819761226849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45941.819761226849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45941.819761226849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45941.819761226849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45941.819761226849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45941.819761226849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45941.819761226849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45941.819761226849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45941.819761226849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45941.819761226849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45941.819761226849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45941.819761226849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45941.819761226849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45941.819761226849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45941.819761226849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45941.819761226849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45941.819761226849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45941.819761226849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45941.819761226849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45941.819761226849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45941.819761226849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45941.819761226849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45941.819761226849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45941.819761226849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45941.819761226849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45941.819761226849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45941.819761226849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45941.819761226849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45941.819761226849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45941.819761226849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45941.819761226849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45941.819761226849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45941.819761226849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45941.819761226849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45941.819761226849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45941.819761226849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45941.819761226849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45941.819761226849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45941.819761226849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45941.819761226849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45941.819761226849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45941.819761226849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45941.819761226849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45941.819761226849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45941.819761226849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45941.819761226849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45941.819761226849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45941.819761226849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45941.819761226849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45941.819761226849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45941.819761226849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45941.819761226849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45941.819761226849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45941.819761226849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45941.819761226849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45941.819761226849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45941.819761226849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45941.819761226849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45941.819761226849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45941.819761226849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45941.819761226849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45941.819761226849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45941.819761226849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45941.819761226849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45941.819761226849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45941.819761226849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45941.819761226849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45941.819761226849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45941.819761226849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45941.819761226849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45941.819761226849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45941.819761226849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45941.819761226849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45941.819761226849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45941.819761226849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45941.819761226849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45941.819761226849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45941.819761226849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45941.819761226849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45941.819761226849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45941.819761226849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45941.819761226849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45941.819761226849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45941.819761226849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45941.819761226849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45941.819761226849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45941.819761226849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45941.819761226849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45941.819761226849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45941.819761226849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45941.819761226849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45941.819761226849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45941.819761226849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45941.819761226849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45941.819761226849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45941.819761226849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45941.819761226849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45941.819761226849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45941.819761226849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45941.819761226849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45941.819761226849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45941.819761226849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45941.819761226849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45941.819761226849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45941.819761226849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45941.819761226849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45941.819761226849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45941.819761226849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45941.819761226849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45941.819761226849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45941.819761226849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45941.819761226849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45941.819761226849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45941.819761226849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45941.819761226849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45941.819761226849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45941.819761226849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45941.819761226849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45941.819761226849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45941.819761226849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45941.819761226849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45941.819761226849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45941.819761226849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45941.819761226849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45941.819761226849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45941.819761226849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45941.819761226849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45941.819761226849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45941.819761226849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45941.819761226849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45941.819761226849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45941.819761226849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45941.819761226849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45941.819761226849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45941.819761226849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45941.819761226849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45941.819761226849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45941.819761226849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45941.819761226849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45941.819761226849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45941.819761226849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45941.819761226849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45941.819761226849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45941.819761226849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45941.819761226849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45941.819761226849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45941.819761226849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45941.819761226849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45941.819761226849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45941.819761226849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45941.819761226849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45941.819761226849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45941.819761226849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45941.819761226849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45941.819761226849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45941.819761226849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45941.819761226849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45941.819761226849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45941.819761226849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45941.819761226849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45941.819761226849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45941.819761226849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45941.819761226849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45941.819761226849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45941.819761226849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45941.819761226849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45941.819761226849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45941.819761226849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45941.819761226849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45941.819761226849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45941.819761226849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45941.819761226849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45941.819761226849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45941.819761226849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45941.819761226849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45941.819761226849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45941.819761226849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45941.819761226849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45941.819761226849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45941.819761226849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45941.819761226849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45941.819761226849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45941.819761226849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45941.819761226849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45941.819761226849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45941.819761226849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45941.819761226849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45941.819761226849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45941.819761226849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45941.819761226849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45941.819761226849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45941.819761226849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45941.819761226849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45941.819761226849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45941.819761226849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45941.819761226849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45941.819761226849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45941.819761226849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45941.819761226849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45941.819761226849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45941.819761226849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45941.819761226849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45941.819761226849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45941.819761226849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45941.819761226849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45941.819761226849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45941.819761226849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45941.819761226849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45941.819761226849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45941.819761226849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45941.819761226849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45941.819761226849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45941.819761226849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45941.819761226849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45941.819761226849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45941.819761226849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45941.819761226849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45941.819761226849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45941.819761226849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45941.819761226849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45941.819761226849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45941.819761226849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45941.819761226849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45941.819761226849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45941.819761226849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45941.819761226849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45941.819761226849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45941.819761226849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45941.819761226849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45941.819761226849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45941.819761226849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45941.819761226849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45941.819761226849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45941.819761226849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45941.819761226849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45941.819761226849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45941.819761226849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45941.819761226849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45941.819761226849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45941.819761226849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45941.819761226849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45941.819761226849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45941.819761226849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45941.819761226849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45941.819761226849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45941.819761226849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45941.819761226849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45941.819761226849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45941.819761226849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45941.819761226849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45941.819761226849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45941.819761226849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45941.819761226849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45941.819761226849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45941.819761226849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45941.819761226849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45941.819761226849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45941.819761226849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45941.819761226849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45941.819761226849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45941.819761226849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45941.819761226849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45941.819761226849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45941.819761226849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45941.819761226849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45941.819761226849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45941.819761226849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45941.819761226849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45941.819761226849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45941.819761226849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45941.819761226849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45941.819761226849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45941.819761226849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45941.819761226849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45941.819761226849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45941.819761226849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45941.819761226849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45941.819761226849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45941.819761226849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45941.819761226849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45941.819761226849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45941.819761226849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45941.819761226849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45941.819761226849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45941.819761226849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45941.819761226849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45941.819761226849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45941.819761226849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45941.819761226849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45941.819761226849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45941.819761226849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45941.819761226849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45941.819761226849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45941.819761226849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45941.819761226849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45941.819761226849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45941.819761226849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45941.819761226849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45941.819761226849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45941.819761226849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45941.819761226849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45941.819761226849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45941.819761226849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45941.819761226849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45941.819761226849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45941.819761226849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45941.819761226849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45941.819761226849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45941.819761226849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45941.819761226849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45941.819761226849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45941.819761226849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45941.819761226849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45941.819761226849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45941.819761226849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45941.819761226849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45941.819761226849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45941.819761226849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45941.819761226849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45941.819761226849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45941.819761226849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45941.819761226849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45941.819761226849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45941.819761226849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45941.819761226849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45941.819761226849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45941.819761226849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45941.819761226849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45941.819761226849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45941.819761226849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45941.819761226849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45941.819761226849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45941.819761226849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45941.819761226849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45941.819761226849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45941.819761226849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45941.819761226849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45941.819761226849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45941.819761226849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45941.819761226849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45941.819761226849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45941.819761226849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45941.819761226849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45941.819761226849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45941.819761226849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45941.819761226849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45941.819761226849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45941.819761226849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45941.819761226849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45941.819761226849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45941.819761226849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45941.819761226849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45941.819761226849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45941.819761226849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45941.819761226849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45941.819761226849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45941.819761226849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45941.819761226849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45941.819761226849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45941.819761226849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45941.819761226849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45941.819761226849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45941.819761226849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45941.819761226849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45941.819761226849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45941.819761226849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45941.819761226849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45941.819761226849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45941.819761226849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45941.819761226849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45941.819761226849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45941.819761226849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45941.819761226849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45941.819761226849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45941.819761226849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45941.819761226849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45941.819761226849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45941.819761226849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45941.819761226849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45941.819761226849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45941.819761226849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45941.819761226849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45941.819761226849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45941.819761226849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45941.819761226849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45941.819761226849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45941.819761226849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45941.819761226849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45941.819761226849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45941.819761226849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45941.819761226849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45941.819761226849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45941.819761226849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45941.819761226849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45941.819761226849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45941.819761226849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45941.819761226849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45941.819761226849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45941.819761226849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45941.819761226849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45941.819761226849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45941.819761226849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45941.819761226849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45941.819761226849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45941.819761226849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45941.819761226849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45941.819761226849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45941.819761226849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45941.819761226849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45941.819761226849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45941.819761226849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45941.819761226849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45941.819761226849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45941.819761226849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45941.819761226849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45941.819761226849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45941.819761226849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45941.819761226849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45941.819761226849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45941.819761226849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45941.819761226849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45941.819761226849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45941.819761226849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45941.819761226849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45941.819761226849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45941.819761226849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45941.819761226849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45941.819761226849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45941.819761226849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45941.819761226849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45941.819761226849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45941.819761226849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45941.819761226849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45941.819761226849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45941.819761226849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45941.819761226849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45941.819761226849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45941.819761226849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45941.819761226849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45941.819761226849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45941.819761226849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45941.819761226849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45941.819761226849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45941.819761226849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45941.819761226849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45941.819761226849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45941.819761226849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45941.819761226849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45941.819761226849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45941.819761226849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45941.819761226849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45941.819761226849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45941.819761226849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45941.819761226849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45941.819761226849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45941.819761226849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45941.819761226849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45941.819761226849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45941.819761226849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45941.819761226849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45941.819761226849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45941.819761226849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45941.819761226849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45941.819761226849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45941.819761226849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45941.819761226849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45941.819761226849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45941.819761226849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45941.819761226849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45941.819761226849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45941.819761226849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45941.819761226849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45941.819761226849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45941.819761226849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45941.819761226849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45941.819761226849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45941.819761226849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45941.819761226849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45941.819761226849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45941.819761226849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45941.819761226849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45941.819761226849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45941.819761226849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45941.819761226849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45941.819761226849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45941.819761226849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45941.819761226849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45941.819761226849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45941.819761226849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45941.819761226849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45941.819761226849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45941.819761226849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45941.819761226849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45941.819761226849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45941.819761226849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45941.819761226849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45941.819761226849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45941.819761226849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45941.819761226849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45941.819761226849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45941.819761226849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45941.819761226849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45941.819761226849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45941.819761226849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45941.819761226849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45941.819761226849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45941.819761226849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45941.819761226849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45941.819761226849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45941.819761226849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45941.819761226849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45941.819761226849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45941.819761226849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45941.819761226849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45941.819761226849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45941.819761226849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45941.819761226849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45941.819761226849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45941.819761226849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45941.819761226849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45941.819761226849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45941.819761226849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45941.819761226849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45941.819761226849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45941.819761226849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45941.819761226849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45941.819761226849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45941.819761226849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45941.819761226849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45941.819761226849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45941.819761226849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45941.819761226849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45941.819761226849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45941.819761226849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45941.819761226849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45941.819761226849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45941.819761226849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45941.819761226849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45941.819761226849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45941.819761226849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45941.819761226849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45941.819761226849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45941.819761226849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45941.819761226849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45941.819761226849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45941.819761226849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45941.819761226849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45941.819761226849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45941.819761226849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45941.819761226849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45941.819761226849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45941.819761226849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45941.819761226849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45941.819761226849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45941.819761226849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45941.819761226849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45941.819761226849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45941.819761226849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45941.819761226849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45941.819761226849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45941.819761226849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45941.819761226849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45941.819761226849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45941.819761226849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45941.819761226849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45941.819761226849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45941.819761226849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45941.819761226849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45941.819761226849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45941.819761226849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45941.819761226849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45941.819761226849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45941.819761226849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45941.819761226849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45941.819761226849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45941.819761226849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45941.819761226849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45941.819761226849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45941.819761226849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45941.819761226849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45941.819761226849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45941.819761226849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45941.819761226849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45941.819761226849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45941.819761226849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45941.819761226849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45941.819761226849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45941.819761226849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45941.819761226849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45941.819761226849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45941.819761226849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45941.819761226849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45941.819761226849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45941.819761226849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45941.819761226849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45941.819761226849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45941.819761226849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45941.819761226849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45941.819761226849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45941.819761226849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45941.819761226849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45941.819761226849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45941.819761226849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45941.819761226849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45941.819761226849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45941.819761226849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45941.819761226849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45941.819761226849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45941.819761226849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45941.819761226849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45941.819761226849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45941.819761226849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45941.819761226849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45941.819761226849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45941.819761226849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45941.819761226849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45941.819761226849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45941.819761226849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45941.819761226849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45941.819761226849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45941.819761226849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45941.819761226849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45941.819761226849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45941.819761226849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45941.819761226849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45941.819761226849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45941.819761226849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45941.819761226849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45941.819761226849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45941.819761226849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45941.819761226849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45941.819761226849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45941.819761226849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45941.819761226849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45941.819761226849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45941.819761226849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45941.819761226849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45941.819761226849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45941.819761226849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45941.819761226849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45941.819761226849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45941.819761226849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45941.819761226849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45941.819761226849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45941.819761226849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45941.819761226849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45941.819761226849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45941.819761226849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45941.819761226849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45941.819761226849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45941.819761226849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45941.819761226849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45941.819761226849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45941.819761226849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45941.819761226849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45941.819761226849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45941.819761226849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45941.819761226849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45941.819761226849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45941.819761226849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45941.819761226849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45941.819761226849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45941.819761226849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45941.819761226849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45941.819761226849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45941.819761226849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45941.819761226849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45941.819761226849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45941.819761226849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45941.819761226849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45941.819761226849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45941.819761226849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45941.819761226849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45941.819761226849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45941.819761226849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45941.819761226849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45941.819761226849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45941.819761226849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45941.819761226849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45941.819761226849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45941.819761226849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45941.819761226849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45941.819761226849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45941.819761226849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45941.819761226849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45941.819761226849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45941.819761226849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45941.819761226849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45941.819761226849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45941.819761226849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45941.819761226849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45941.819761226849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45941.819761226849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45941.819761226849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45941.819761226849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45941.819761226849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45941.819761226849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45941.819761226849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45941.819761226849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45941.819761226849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45941.819761226849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45941.819761226849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45941.819761226849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45941.819761226849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45941.819761226849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45941.819761226849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45941.819761226849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45941.819761226849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45941.819761226849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45941.819761226849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45941.819761226849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45941.819761226849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45941.819761226849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45941.819761226849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45941.819761226849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45941.819761226849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45941.819761226849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45941.819761226849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45941.819761226849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45941.819761226849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45941.819761226849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45941.819761226849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45941.819761226849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45941.819761226849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45941.819761226849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45941.819761226849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45941.819761226849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45941.819761226849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45941.819761226849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45941.819761226849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45941.819761226849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45941.819761226849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45941.819761226849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45941.819761226849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45941.819761226849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45941.819761226849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45941.819761226849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45941.819761226849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45941.819761226849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45941.819761226849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45941.819761226849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45941.819761226849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45941.819761226849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45941.819761226849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45941.819761226849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45941.819761226849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45941.819761226849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45941.819761226849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45941.819761226849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45941.819761226849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45941.819761226849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45941.819761226849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45941.819761226849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45941.819761226849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45941.819761226849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45941.819761226849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45941.819761226849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45941.819761226849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45941.819761226849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45941.819761226849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45941.819761226849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45941.819761226849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45941.819761226849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45941.819761226849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45941.819761226849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45941.819761226849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45941.819761226849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45941.819761226849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45941.819761226849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45941.819761226849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45941.819761226849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45941.819761226849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45941.819761226849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45941.819761226849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45941.819761226849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45941.819761226849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45941.819761226849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45941.819761226849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45941.819761226849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45941.819761226849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45941.819761226849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45941.819761226849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45941.819761226849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45941.819761226849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45941.819761226849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45941.819761226849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45941.819761226849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45941.819761226849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45941.819761226849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45941.819761226849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45941.819761226849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45941.819761226849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45941.819761226849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45941.819761226849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45941.819761226849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45941.819761226849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45941.819761226849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45941.819761226849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45941.819761226849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45941.819761226849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45941.819761226849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45941.819761226849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45941.819761226849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45941.819761226849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45941.819761226849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45941.819761226849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45941.819761226849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45941.819761226849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45941.819761226849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45941.819761226849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45941.819761226849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45941.819761226849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45941.819761226849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45941.819761226849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45941.819761226849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45941.819761226849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45941.819761226849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45941.819761226849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45941.819761226849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45941.819761226849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45941.819761226849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45941.819761226849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45941.819761226849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45941.819761226849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45941.819761226849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45941.819761226849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45941.819761226849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45941.819761226849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45941.819761226849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45941.819761226849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45941.819761226849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45941.819761226849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45941.819761226849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45941.819761226849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45941.819761226849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45941.819761226849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45941.819761226849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45941.819761226849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45941.819761226849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45941.819761226849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45941.819761226849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45941.819761226849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45941.819761226849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45941.819761226849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45941.819761226849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45941.819761226849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45941.819761226849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45941.819761226849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45941.819761226849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45941.819761226849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45941.819761226849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45941.819761226849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45941.819761226849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45941.819761226849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45941.819761226849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45941.819761226849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45941.819761226849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45941.819761226849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45941.819761226849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45941.819761226849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45941.819761226849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45941.819761226849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45941.819761226849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45941.819761226849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45941.819761226849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45941.819761226849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45941.819761226849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45941.819761226849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45941.819761226849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45941.819761226849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45941.819761226849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45941.819761226849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45941.819761226849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45941.819761226849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45941.819761226849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45941.819761226849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45941.819761226849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45941.819761226849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45941.819761226849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45941.819761226849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45941.819761226849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45941.819761226849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45941.819761226849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45941.819761226849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45941.819761226849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45941.819761226849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45941.819761226849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45941.819761226849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45941.819761226849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45941.819761226849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45941.819761226849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45941.819761226849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45941.819761226849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45941.819761226849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45941.819761226849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45941.819761226849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45941.819761226849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45941.819761226849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45941.819761226849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45941.819761226849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45941.819761226849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45941.819761226849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45941.819761226849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45941.819761226849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45941.819761226849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45941.819761226849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45941.819761226849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45941.819761226849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45941.819761226849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45941.819761226849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45941.819761226849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45941.819761226849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45941.819761226849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45941.819761226849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45941.819761226849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45941.819761226849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45941.819761226849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45941.819761226849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45941.819761226849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45941.819761226849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45941.819761226849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45941.819761226849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45941.819761226849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45941.819761226849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45941.819761226849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45941.819761226849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45941.819761226849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45941.819761226849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45941.819761226849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45941.819761226849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45941.819761226849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45941.819761226849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45941.819761226849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45941.819761226849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45941.819761226849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45941.819761226849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45941.819761226849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45941.819761226849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45941.819761226849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45941.819761226849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45941.819761226849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45941.819761226849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45941.819761226849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45941.819761226849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45941.819761226849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45941.819761226849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45941.819761226849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45941.819761226849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45941.819761226849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45941.819761226849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45941.819761226849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45941.819761226849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45941.819761226849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45941.819761226849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45941.819761226849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45941.819761226849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45941.819761226849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45941.819761226849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45941.819761226849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45941.819761226849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45941.819761226849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45941.819761226849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45941.819761226849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45941.819761226849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45941.819761226849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45941.819761226849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45941.819761226849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45941.819761226849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45941.819761226849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45941.819761226849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45941.819761226849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45941.819761226849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45941.819761226849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45941.819761226849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45941.819761226849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45941.819761226849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45941.819761226849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45941.819761226849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45941.819761226849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45941.819761226849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45941.819761226849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45941.819761226849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45941.819761226849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45941.819761226849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45941.819761226849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45941.819761226849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45941.819761226849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45941.819761226849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45941.819761226849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45941.819761226849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45941.819761226849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45941.819761226849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45941.819761226849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45941.819761226849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45941.819761226849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45941.819761226849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45941.819761226849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45941.819761226849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45941.819761226849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45941.819761226849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45941.819761226849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45941.819761226849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45941.819761226849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45941.819761226849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45941.819761226849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45941.819761226849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45941.819761226849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45941.819761226849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45941.819761226849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45941.819761226849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45941.819761226849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45941.819761226849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45941.819761226849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45941.819761226849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45941.819761226849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45941.819761226849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45941.819761226849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45941.819761226849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45941.819761226849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45941.819761226849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45941.819761226849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45941.819761226849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45941.819761226849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45941.819761226849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45941.819761226849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45941.819761226849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45941.819761226849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45941.819761226849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45941.819761226849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45941.819761226849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45941.819761226849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45941.819761226849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45941.819761226849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45941.819761226849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45941.819761226849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45941.819761226849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45941.819761226849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45941.819761226849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45941.819761226849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45941.819761226849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45941.819761226849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45941.819761226849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45941.819761226849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45941.819761226849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45941.819761226849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45941.819761226849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45941.819761226849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45941.819761226849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45941.819761226849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45941.819761226849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45941.819761226849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45941.819761226849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45941.819761226849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45941.819761226849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45941.819761226849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45941.819761226849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45941.819761226849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45941.819761226849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45941.819761226849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45941.819761226849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45941.819761226849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45941.819761226849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45941.819761226849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45941.819761226849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45941.819761226849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45941.819761226849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45941.819761226849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45941.819761226849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45941.819761226849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45941.819761226849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45941.819761226849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45941.819761226849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45941.819761226849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45941.819761226849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45941.819761226849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45941.819761226849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45941.819761226849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45941.819761226849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45941.819761226849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45941.819761226849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45941.819761226849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45941.819761226849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45941.819761226849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45941.819761226849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45941.819761226849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45941.819761226849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45941.819761226849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45941.819761226849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45941.819761226849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45941.819761226849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45941.819761226849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45941.819761226849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45941.819761226849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45941.819761226849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45941.819761226849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45941.819761226849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45941.819761226849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45941.819761226849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45941.819761226849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45941.819761226849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45941.819761226849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45941.819761226849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45941.819761226849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45941.819761226849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45941.819761226849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45941.819761226849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45941.819761226849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45941.819761226849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45941.819761226849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45941.819761226849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45941.819761226849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45941.819761226849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45941.819761226849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45941.819761226849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45941.819761226849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45941.819761226849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45941.819761226849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45941.819761226849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45941.819761226849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45941.819761226849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45941.819761226849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45941.819761226849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45941.819761226849</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45941.819761226849</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45941.819761226849</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45941.819761226849</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45941.819761226849</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45941.819761226849</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45941.819761226849</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45941.819761226849</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45941.819761226849</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45941.819761226849</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45941.819761226849</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45941.819761226849</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45941.819761226849</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45941.819761226849</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45941.819761226849</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45941.819761226849</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45941.819761226849</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45941.819761226849</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45941.819761226849</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45941.819761226849</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45941.819761226849</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45941.819761226849</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45941.819761226849</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45941.819761226849</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45941.819761226849</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45941.819761226849</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45941.819761226849</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45941.819761226849</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45941.819761226849</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45941.819761226849</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45941.819761226849</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45941.819761226849</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45941.819761226849</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45941.819761226849</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45941.819761226849</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45941.819761226849</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238.33904363425245</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02">
        <v>45941.746018518519</v>
      </c>
      <c r="G3" s="129">
        <f ca="1">IFERROR(NOW()-F3,"")</f>
        <v>7.3742708329518791E-2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45941.819761226849</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45941.819761226849</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45941.819761226849</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45941.819761226849</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45941.819761226849</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45941.819761226849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45941.819761226849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9"/>
      <c r="E11" s="127"/>
      <c r="F11" s="128"/>
      <c r="G11" s="129">
        <f ca="1">IFERROR(NOW()-F11,"")</f>
        <v>45941.819761226849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45941.819761226849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45941.819761226849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45941.819761226849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45941.819761226849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45941.819761226849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45941.819761226849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45941.819761226849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45941.819761226849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45941.819761226849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45941.819761226849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45941.819761226849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45941.819761226849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45941.819761226849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45941.819761226849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45941.819761226849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45941.819761226849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45941.819761226849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45941.819761226849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45941.819761226849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45941.819761226849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45941.819761226849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45941.819761226849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45941.819761226849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45941.819761226849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45941.819761226849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45941.819761226849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45941.819761226849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45941.819761226849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45941.819761226849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45941.819761226849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45941.819761226849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45941.819761226849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45941.819761226849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45941.819761226849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45941.819761226849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45941.819761226849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45941.819761226849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45941.819761226849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45941.819761226849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45941.819761226849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45941.819761226849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45941.819761226849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45941.819761226849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45941.819761226849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45941.819761226849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45941.819761226849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45941.819761226849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45941.819761226849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45941.819761226849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45941.819761226849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45941.819761226849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45941.819761226849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45941.819761226849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45941.819761226849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45941.819761226849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45941.819761226849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45941.819761226849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45941.819761226849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45941.819761226849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45941.819761226849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45941.819761226849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45941.819761226849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45941.819761226849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45941.819761226849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45941.819761226849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45941.819761226849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45941.819761226849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45941.819761226849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45941.819761226849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45941.819761226849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45941.819761226849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45941.819761226849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45941.819761226849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45941.819761226849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45941.819761226849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45941.819761226849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45941.819761226849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45941.819761226849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45941.819761226849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45941.819761226849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45941.819761226849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45941.819761226849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45941.819761226849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45941.819761226849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45941.819761226849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45941.819761226849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45941.819761226849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45941.819761226849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45941.819761226849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45941.819761226849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45941.819761226849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45941.819761226849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45941.819761226849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45941.819761226849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45941.819761226849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45941.819761226849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45941.819761226849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45941.819761226849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45941.819761226849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45941.819761226849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45941.819761226849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45941.819761226849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45941.819761226849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45941.819761226849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45941.819761226849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45941.819761226849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45941.819761226849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45941.819761226849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45941.819761226849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45941.819761226849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45941.819761226849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45941.819761226849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45941.819761226849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45941.819761226849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45941.819761226849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45941.819761226849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45941.819761226849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45941.819761226849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45941.819761226849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45941.819761226849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45941.819761226849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45941.819761226849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45941.819761226849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45941.819761226849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45941.819761226849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45941.819761226849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45941.819761226849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45941.819761226849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45941.819761226849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45941.819761226849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45941.819761226849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45941.819761226849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45941.819761226849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45941.819761226849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45941.819761226849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45941.819761226849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45941.819761226849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45941.819761226849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45941.819761226849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45941.819761226849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45941.819761226849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45941.819761226849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45941.819761226849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45941.819761226849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45941.819761226849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45941.819761226849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45941.819761226849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45941.819761226849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45941.819761226849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45941.819761226849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45941.819761226849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45941.819761226849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45941.819761226849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45941.819761226849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45941.819761226849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45941.819761226849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45941.819761226849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45941.819761226849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45941.819761226849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45941.819761226849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45941.819761226849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45941.819761226849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45941.819761226849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45941.819761226849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45941.819761226849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45941.819761226849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45941.819761226849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45941.819761226849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45941.819761226849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45941.819761226849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45941.819761226849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45941.819761226849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45941.819761226849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45941.819761226849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45941.819761226849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45941.819761226849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45941.819761226849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45941.819761226849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45941.819761226849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45941.819761226849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45941.819761226849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45941.819761226849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45941.819761226849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45941.819761226849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45941.819761226849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45941.819761226849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45941.819761226849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45941.819761226849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45941.819761226849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45941.819761226849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45941.819761226849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45941.819761226849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45941.819761226849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45941.819761226849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45941.819761226849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45941.819761226849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45941.819761226849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45941.819761226849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45941.819761226849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45941.819761226849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45941.819761226849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45941.819761226849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45941.819761226849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45941.819761226849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45941.819761226849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45941.819761226849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45941.819761226849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45941.819761226849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45941.819761226849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45941.819761226849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45941.819761226849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45941.819761226849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45941.819761226849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45941.819761226849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45941.819761226849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45941.819761226849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45941.819761226849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45941.819761226849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45941.819761226849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45941.819761226849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45941.819761226849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45941.819761226849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45941.819761226849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45941.819761226849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45941.819761226849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45941.819761226849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45941.819761226849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45941.819761226849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45941.819761226849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45941.819761226849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45941.819761226849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45941.819761226849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45941.819761226849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45941.819761226849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45941.819761226849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45941.819761226849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45941.819761226849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45941.819761226849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45941.819761226849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45941.819761226849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45941.819761226849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45941.819761226849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45941.819761226849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45941.819761226849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45941.819761226849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45941.819761226849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45941.819761226849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45941.819761226849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45941.819761226849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45941.819761226849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45941.819761226849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45941.819761226849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45941.819761226849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45941.819761226849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45941.819761226849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45941.819761226849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45941.819761226849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45941.819761226849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45941.819761226849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45941.819761226849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45941.819761226849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45941.819761226849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45941.819761226849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45941.819761226849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45941.819761226849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45941.819761226849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45941.819761226849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45941.819761226849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45941.819761226849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45941.819761226849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45941.819761226849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45941.819761226849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45941.819761226849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45941.819761226849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45941.819761226849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45941.819761226849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45941.819761226849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45941.819761226849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45941.819761226849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45941.819761226849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45941.819761226849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45941.819761226849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45941.819761226849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45941.819761226849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45941.819761226849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45941.819761226849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45941.819761226849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45941.819761226849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45941.819761226849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45941.819761226849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45941.819761226849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45941.819761226849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45941.819761226849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45941.819761226849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45941.819761226849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45941.819761226849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45941.819761226849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45941.819761226849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45941.819761226849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45941.819761226849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45941.819761226849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45941.819761226849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45941.819761226849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45941.819761226849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45941.819761226849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45941.819761226849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45941.819761226849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45941.819761226849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45941.819761226849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45941.819761226849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45941.819761226849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45941.819761226849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45941.819761226849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45941.819761226849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45941.819761226849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45941.819761226849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45941.819761226849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45941.819761226849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45941.819761226849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45941.819761226849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45941.819761226849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45941.819761226849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45941.819761226849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45941.819761226849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45941.819761226849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45941.819761226849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45941.819761226849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45941.819761226849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45941.819761226849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45941.819761226849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45941.819761226849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45941.819761226849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45941.819761226849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45941.819761226849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45941.819761226849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45941.819761226849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45941.819761226849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45941.819761226849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45941.819761226849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45941.819761226849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45941.819761226849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45941.819761226849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45941.819761226849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45941.819761226849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45941.819761226849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45941.819761226849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45941.819761226849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45941.819761226849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45941.819761226849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45941.819761226849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45941.819761226849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45941.819761226849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45941.819761226849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45941.819761226849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45941.819761226849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45941.819761226849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45941.819761226849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45941.819761226849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45941.819761226849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45941.819761226849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45941.819761226849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45941.819761226849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45941.819761226849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45941.819761226849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45941.819761226849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45941.819761226849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45941.819761226849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45941.819761226849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45941.819761226849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45941.819761226849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45941.819761226849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45941.819761226849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45941.819761226849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45941.819761226849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45941.819761226849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45941.819761226849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45941.819761226849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45941.819761226849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45941.819761226849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45941.819761226849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45941.819761226849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45941.819761226849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45941.819761226849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45941.819761226849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45941.819761226849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45941.819761226849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45941.819761226849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45941.819761226849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45941.819761226849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45941.819761226849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45941.819761226849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45941.819761226849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45941.819761226849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45941.819761226849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45941.819761226849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45941.819761226849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45941.819761226849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45941.819761226849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45941.819761226849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45941.819761226849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45941.819761226849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45941.819761226849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45941.819761226849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45941.819761226849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45941.819761226849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45941.819761226849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45941.819761226849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45941.819761226849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45941.819761226849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45941.819761226849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45941.819761226849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45941.819761226849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45941.819761226849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45941.819761226849</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45941.819761226849</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45941.819761226849</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39068</v>
      </c>
      <c r="B2" s="37" t="str">
        <f>IFERROR(VLOOKUP(D2,DB!A:K,11,0),"")</f>
        <v>R5</v>
      </c>
      <c r="C2" s="37">
        <v>3</v>
      </c>
      <c r="D2" s="123" t="s">
        <v>36000</v>
      </c>
      <c r="E2" s="37" t="s">
        <v>38964</v>
      </c>
      <c r="F2" s="38">
        <v>45891.832060185188</v>
      </c>
      <c r="G2" s="154">
        <f ca="1">IFERROR(NOW()-F2,"")</f>
        <v>49.98770104166033</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15.630883912032004</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123"/>
      <c r="E4" s="37"/>
      <c r="F4" s="38"/>
      <c r="G4" s="39">
        <f t="shared" ref="G4:G29" ca="1" si="1">IFERROR(NOW()-F4,"")</f>
        <v>45941.819761226849</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45941.819761226849</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45941.819761226849</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45941.819761226849</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45941.819761226849</v>
      </c>
      <c r="H8" s="38"/>
      <c r="I8" s="37" t="str">
        <f>IFERROR(VLOOKUP(D8,DB!A:F,6,0),"")</f>
        <v/>
      </c>
      <c r="J8" s="37" t="str">
        <f>IFERROR(VLOOKUP(D8,DB!A:G,7,0),"")</f>
        <v/>
      </c>
      <c r="K8" s="37"/>
      <c r="L8" s="37" t="str">
        <f>IFERROR(VLOOKUP(D8,DB!A:I,9,0),"")</f>
        <v/>
      </c>
    </row>
    <row r="9" spans="1:13" ht="15">
      <c r="A9" s="81"/>
      <c r="B9" s="81" t="str">
        <f>IFERROR(VLOOKUP(D9,DB!A:K,11,0),"")</f>
        <v/>
      </c>
      <c r="C9" s="81"/>
      <c r="D9" s="158"/>
      <c r="E9" s="81"/>
      <c r="F9" s="120"/>
      <c r="G9" s="121">
        <f t="shared" ca="1" si="1"/>
        <v>45941.819761226849</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45941.819761226849</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45941.819761226849</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45941.819761226849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45941.819761226849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45941.819761226849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45941.819761226849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45941.819761226849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45941.819761226849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45941.819761226849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45941.819761226849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45941.819761226849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45941.819761226849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45941.819761226849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45941.819761226849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45941.819761226849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45941.819761226849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45941.819761226849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45941.819761226849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45941.819761226849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45941.819761226849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45941.819761226849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45941.819761226849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45941.819761226849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45941.819761226849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45941.819761226849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45941.819761226849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45941.819761226849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45941.819761226849</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45941.819761226849</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45941.819761226849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45941.819761226849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45941.819761226849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45941.819761226849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45941.819761226849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45941.819761226849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45941.819761226849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45941.819761226849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45941.819761226849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45941.819761226849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45941.819761226849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45941.819761226849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45941.819761226849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45941.819761226849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45941.819761226849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45941.819761226849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45941.819761226849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45941.819761226849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45941.819761226849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45941.819761226849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45941.819761226849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45941.819761226849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45941.819761226849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45941.819761226849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45941.819761226849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45941.819761226849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45941.819761226849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45941.819761226849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45941.819761226849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45941.819761226849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45941.819761226849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45941.819761226849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45941.819761226849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45941.819761226849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45941.819761226849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45941.819761226849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45941.819761226849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45941.819761226849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45941.819761226849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45941.819761226849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45941.819761226849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45941.819761226849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45941.819761226849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45941.819761226849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45941.819761226849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45941.819761226849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45941.819761226849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45941.819761226849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45941.819761226849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45941.819761226849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45941.819761226849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45941.819761226849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45941.819761226849</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45941.819761226849</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2"/>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15.04691400462616</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2.2906987268506782</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7.9387890046273242</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0.79580289351724787</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0.11993483795959037</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9.4576041665277444E-2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34751</v>
      </c>
      <c r="E8" s="109" t="s">
        <v>38964</v>
      </c>
      <c r="F8" s="110">
        <v>45941.718993055554</v>
      </c>
      <c r="G8" s="78">
        <f ca="1">IFERROR(NOW()-F8,"-")</f>
        <v>0.10076817129447591</v>
      </c>
      <c r="H8" s="110">
        <v>45941.719513888886</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2</v>
      </c>
      <c r="D9" s="106" t="s">
        <v>34315</v>
      </c>
      <c r="E9" s="109" t="s">
        <v>38964</v>
      </c>
      <c r="F9" s="110">
        <v>45941.764293981483</v>
      </c>
      <c r="G9" s="78">
        <f ca="1">IFERROR(NOW()-F9,"-")</f>
        <v>5.5467245365434792E-2</v>
      </c>
      <c r="H9" s="110">
        <v>45941.75440972222</v>
      </c>
      <c r="I9" s="106" t="str">
        <f>IFERROR(VLOOKUP(D9,DB!A:F,6,0),"")</f>
        <v>SCECO</v>
      </c>
      <c r="J9" s="105" t="str">
        <f>IFERROR(VLOOKUP(D9,DB!A:G,7,0),"")</f>
        <v>Dead</v>
      </c>
      <c r="K9" s="111" t="s">
        <v>39087</v>
      </c>
      <c r="L9" s="112" t="str">
        <f>IFERROR(VLOOKUP(D9,DB!A:I,9,0),"")</f>
        <v>Latis</v>
      </c>
    </row>
    <row r="10" spans="1:16383" ht="31.5" customHeight="1">
      <c r="A10" s="107" t="s">
        <v>39088</v>
      </c>
      <c r="B10" s="106" t="str">
        <f>IFERROR(VLOOKUP(D10,DB!A:K,11,0),"")</f>
        <v>R6</v>
      </c>
      <c r="C10" s="108">
        <v>1</v>
      </c>
      <c r="D10" s="106" t="s">
        <v>33216</v>
      </c>
      <c r="E10" s="109" t="s">
        <v>38964</v>
      </c>
      <c r="F10" s="166">
        <v>45941.763437499998</v>
      </c>
      <c r="G10" s="78">
        <f ca="1">IFERROR(NOW()-F10,"-")</f>
        <v>5.6323726850678213E-2</v>
      </c>
      <c r="H10" s="110">
        <v>45941.7577662037</v>
      </c>
      <c r="I10" s="106" t="str">
        <f>IFERROR(VLOOKUP(D10,DB!A:F,6,0),"")</f>
        <v>SCECO</v>
      </c>
      <c r="J10" s="105" t="str">
        <f>IFERROR(VLOOKUP(D10,DB!A:G,7,0),"")</f>
        <v>Dead</v>
      </c>
      <c r="K10" s="111" t="s">
        <v>39089</v>
      </c>
      <c r="L10" s="112" t="str">
        <f>IFERROR(VLOOKUP(D10,DB!A:I,9,0),"")</f>
        <v>Latis</v>
      </c>
    </row>
    <row r="11" spans="1:16383" ht="31.5" customHeight="1">
      <c r="A11" s="107"/>
      <c r="B11" s="106" t="str">
        <f>IFERROR(VLOOKUP(D11,DB!A:K,11,0),"")</f>
        <v/>
      </c>
      <c r="C11" s="108"/>
      <c r="D11" s="165"/>
      <c r="E11" s="109"/>
      <c r="F11" s="110"/>
      <c r="G11" s="78">
        <f ca="1">IFERROR(NOW()-F11,"-")</f>
        <v>45941.819761226849</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5"/>
      <c r="E12" s="109"/>
      <c r="F12" s="110"/>
      <c r="G12" s="78">
        <f ca="1">IFERROR(NOW()-F12,"-")</f>
        <v>45941.819761226849</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65"/>
      <c r="E13" s="109"/>
      <c r="F13" s="110"/>
      <c r="G13" s="78">
        <f ca="1">IFERROR(NOW()-F13,"-")</f>
        <v>45941.819761226849</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45941.819761226849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45941.819761226849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45941.819761226849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45941.819761226849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45941.819761226849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45941.819761226849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45941.819761226849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45941.819761226849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45941.819761226849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45941.819761226849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45941.819761226849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45941.819761226849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45941.819761226849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45941.819761226849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45941.819761226849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45941.819761226849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45941.819761226849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45941.819761226849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45941.819761226849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45941.819761226849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45941.819761226849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45941.819761226849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45941.819761226849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45941.819761226849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45941.819761226849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45941.819761226849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45941.819761226849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45941.819761226849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45941.819761226849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45941.819761226849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45941.819761226849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45941.819761226849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45941.819761226849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45941.819761226849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45941.819761226849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45941.819761226849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45941.819761226849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45941.819761226849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45941.819761226849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45941.819761226849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45941.819761226849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45941.819761226849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45941.819761226849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45941.819761226849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45941.819761226849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45941.819761226849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45941.819761226849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45941.819761226849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45941.819761226849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45941.819761226849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45941.819761226849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45941.819761226849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45941.819761226849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45941.819761226849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45941.819761226849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45941.819761226849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45941.819761226849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45941.819761226849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45941.819761226849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45941.819761226849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45941.819761226849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45941.819761226849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45941.819761226849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45941.819761226849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45941.819761226849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45941.819761226849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45941.819761226849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45941.819761226849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45941.819761226849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45941.819761226849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45941.819761226849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45941.819761226849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45941.819761226849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45941.819761226849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45941.819761226849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45941.819761226849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45941.819761226849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45941.819761226849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45941.819761226849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45941.819761226849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45941.819761226849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45941.819761226849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45941.819761226849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45941.819761226849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45941.819761226849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45941.819761226849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45941.819761226849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45941.819761226849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45941.819761226849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45941.819761226849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45941.819761226849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45941.819761226849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45941.819761226849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45941.819761226849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45941.819761226849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45941.819761226849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45941.819761226849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45941.819761226849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45941.819761226849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45941.819761226849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45941.819761226849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45941.819761226849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45941.819761226849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45941.819761226849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45941.819761226849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45941.819761226849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45941.819761226849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45941.819761226849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45941.819761226849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45941.819761226849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45941.819761226849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45941.819761226849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45941.819761226849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45941.819761226849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45941.819761226849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45941.819761226849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45941.819761226849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45941.819761226849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45941.819761226849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45941.819761226849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45941.819761226849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45941.819761226849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45941.819761226849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45941.819761226849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45941.819761226849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45941.819761226849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45941.819761226849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45941.819761226849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45941.819761226849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45941.819761226849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45941.819761226849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45941.819761226849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45941.819761226849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45941.819761226849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45941.819761226849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45941.819761226849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45941.819761226849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45941.819761226849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45941.819761226849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45941.819761226849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45941.819761226849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45941.819761226849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45941.819761226849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45941.819761226849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45941.819761226849</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45941.819761226849</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45941.819761226849</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45941.819761226849</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45941.819761226849</v>
      </c>
      <c r="H162" s="110"/>
      <c r="I162" s="106" t="str">
        <f>IFERROR(VLOOKUP(D162,DB!A:F,6,0),"")</f>
        <v/>
      </c>
      <c r="J162" s="105" t="str">
        <f>IFERROR(VLOOKUP(D162,DB!A:G,7,0),"")</f>
        <v/>
      </c>
      <c r="K162" s="111"/>
      <c r="L162" s="112" t="str">
        <f>IFERROR(VLOOKUP(D162,DB!A:I,9,0),"")</f>
        <v/>
      </c>
    </row>
  </sheetData>
  <dataValidations count="2">
    <dataValidation allowBlank="1" showInputMessage="1" showErrorMessage="1" sqref="E1" xr:uid="{380493DB-286A-4683-AF55-C78F04945A49}"/>
    <dataValidation type="list" allowBlank="1" showInputMessage="1" showErrorMessage="1" sqref="E3 E5:E6 E8:E16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2025-10-11T16:42:32Z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