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56" documentId="13_ncr:1_{F6CB121F-512D-4AA6-A0C1-0FB36C537598}" xr6:coauthVersionLast="47" xr6:coauthVersionMax="47" xr10:uidLastSave="{12155866-43CB-4F4A-9C74-2B65AA67194C}"/>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I2" i="3"/>
  <c r="J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J3" i="1"/>
  <c r="J4" i="1"/>
  <c r="J5" i="1"/>
  <c r="J6" i="1"/>
  <c r="J7" i="1"/>
  <c r="J8" i="1"/>
  <c r="J9"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<sst xmlns="http://schemas.openxmlformats.org/spreadsheetml/2006/main" count="178584" uniqueCount="39076">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</sst>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277.35800057870074</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65"/>
      <c r="G3" s="164">
        <f ca="1">IFERROR(NOW()-F3,"")</f>
        <v>45940.306426388888</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65"/>
      <c r="G4" s="164">
        <f ca="1">IFERROR(NOW()-F4,"")</f>
        <v>45940.306426388888</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45940.306426504627</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45940.306426504627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45940.306426504627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45940.306426504627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45940.306426504627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45940.306426504627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45940.306426504627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45940.306426504627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45940.306426504627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45940.306426504627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45940.306426504627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45940.306426504627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45940.306426504627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45940.306426504627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45940.306426504627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45940.306426504627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45940.306426504627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45940.306426504627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45940.306426504627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45940.306426504627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45940.306426504627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45940.306426504627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45940.306426504627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45940.306426504627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45940.306426504627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45940.306426504627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45940.306426504627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45940.306426504627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45940.306426504627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45940.306426504627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45940.306426504627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45940.306426504627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45940.306426504627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45940.306426504627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45940.306426504627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45940.306426504627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45940.306426504627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45940.306426504627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45940.306426504627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45940.306426504627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45940.306426504627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45940.306426504627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45940.306426504627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45940.306426504627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45940.306426504627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45940.306426504627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45940.306426504627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45940.306426504627</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45940.306426504627</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45940.306426504627</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45940.306426504627</v>
      </c>
      <c r="H55" s="144"/>
      <c r="I55" s="142" t="str">
        <f>IFERROR(VLOOKUP(D55,DB!A:F,6,0),"")</f>
        <v/>
      </c>
      <c r="J55" s="65" t="str">
        <f>IFERROR(VLOOKUP(D55,DB!A:G,7,0),"")</f>
        <v/>
      </c>
      <c r="K55" s="146"/>
      <c r="L55" s="147" t="str">
        <f>IFERROR(VLOOKUP(D55,DB!A:I,9,0),"")</f>
        <v/>
      </c>
      <c r="M55" s="70"/>
      <c r="N55" s="70"/>
      <c r="O55" s="70"/>
    </row>
  </sheetData>
  <customSheetViews>
    <customSheetView guid="{F6042A99-DD27-4453-835D-0834D95730CC}" filter="1" showAutoFilter="1">
      <pageMargins left="0" right="0" top="0" bottom="0" header="0" footer="0"/>
      <autoFilter ref="B1:M1" xr:uid="{EF2973D2-85EC-49A8-8F7B-81404CF45DEF}"/>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selection activeCell="A9" sqref="A9:X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133.57934317129548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115.30658854166541</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9651</v>
      </c>
      <c r="E6" s="120" t="s">
        <v>38964</v>
      </c>
      <c r="F6" s="121">
        <v>45940.046620370369</v>
      </c>
      <c r="G6" s="122">
        <f ca="1">IFERROR(NOW()-F6,"-")</f>
        <v>0.25980613425781485</v>
      </c>
      <c r="H6" s="121">
        <v>45939.997314814813</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45940.306426504627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45940.306426504627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45940.306426504627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45940.306426504627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45940.306426504627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45940.306426504627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45940.306426504627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45940.306426504627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45940.306426504627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45940.306426504627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45940.306426504627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45940.306426504627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45940.306426504627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45940.306426504627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45940.306426504627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45940.306426504627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45940.306426504627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45940.306426504627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45940.306426504627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45940.306426504627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45940.306426504627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45940.306426504627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45940.306426504627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45940.306426504627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45940.306426504627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45940.306426504627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45940.306426504627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45940.306426504627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45940.306426504627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45940.306426504627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45940.306426504627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45940.306426504627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45940.306426504627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45940.306426504627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45940.306426504627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45940.306426504627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45940.306426504627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45940.306426504627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45940.306426504627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45940.306426504627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45940.306426504627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45940.306426504627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45940.306426504627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45940.306426504627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45940.306426504627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45940.306426504627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45940.306426504627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45940.306426504627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45940.306426504627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45940.306426504627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45940.306426504627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45940.306426504627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45940.306426504627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45940.306426504627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45940.306426504627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45940.306426504627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45940.306426504627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45940.306426504627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45940.306426504627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45940.306426504627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45940.306426504627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45940.306426504627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45940.306426504627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45940.306426504627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45940.306426504627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45940.306426504627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45940.306426504627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45940.306426504627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45940.306426504627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45940.306426504627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45940.306426504627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45940.306426504627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45940.306426504627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45940.306426504627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45940.306426504627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45940.306426504627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45940.306426504627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45940.306426504627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45940.306426504627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45940.306426504627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45940.306426504627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45940.306426504627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45940.306426504627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45940.306426504627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45940.306426504627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45940.306426504627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45940.306426504627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45940.306426504627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45940.306426504627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45940.306426504627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45940.306426504627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45940.306426504627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45940.306426504627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45940.306426504627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45940.306426504627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45940.306426504627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45940.306426504627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45940.306426504627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45940.306426504627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45940.306426504627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45940.306426504627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45940.306426504627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45940.306426504627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45940.306426504627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45940.306426504627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45940.306426504627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45940.306426504627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45940.306426504627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45940.306426504627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45940.306426504627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45940.306426504627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45940.306426504627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45940.306426504627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45940.306426504627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45940.306426504627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45940.306426504627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45940.306426504627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45940.306426504627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45940.306426504627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45940.306426504627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45940.306426504627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45940.306426504627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45940.306426504627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45940.306426504627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45940.306426504627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45940.306426504627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45940.306426504627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45940.306426504627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45940.306426504627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45940.306426504627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45940.306426504627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45940.306426504627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45940.306426504627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45940.306426504627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45940.306426504627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45940.306426504627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45940.306426504627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45940.306426504627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45940.306426504627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45940.306426504627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45940.306426504627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45940.306426504627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45940.306426504627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45940.306426504627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45940.306426504627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45940.306426504627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45940.306426504627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45940.306426504627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45940.306426504627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45940.306426504627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45940.306426504627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45940.306426504627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45940.306426504627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45940.306426504627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45940.306426504627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45940.306426504627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45940.306426504627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45940.306426504627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45940.306426504627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45940.306426504627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45940.306426504627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45940.306426504627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45940.306426504627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45940.306426504627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45940.306426504627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45940.306426504627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45940.306426504627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45940.306426504627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45940.306426504627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45940.306426504627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45940.306426504627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45940.306426504627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45940.306426504627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45940.306426504627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45940.306426504627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45940.306426504627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45940.306426504627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45940.306426504627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45940.306426504627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45940.306426504627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45940.306426504627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45940.306426504627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45940.306426504627</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45940.306426504627</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45940.306426504627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45940.306426504627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45940.306426504627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45940.306426504627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45940.306426504627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45940.306426504627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45940.306426504627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45940.306426504627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45940.306426504627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45940.306426504627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45940.306426504627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45940.306426504627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45940.306426504627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45940.306426504627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45940.306426504627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45940.306426504627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45940.306426504627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45940.306426504627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45940.306426504627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45940.306426504627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45940.306426504627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45940.306426504627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45940.306426504627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45940.306426504627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45940.306426504627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45940.306426504627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45940.306426504627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45940.306426504627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45940.306426504627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45940.306426504627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45940.306426504627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45940.306426504627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45940.306426504627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45940.306426504627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45940.306426504627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45940.306426504627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45940.306426504627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45940.306426504627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45940.306426504627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45940.306426504627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45940.306426504627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45940.306426504627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45940.306426504627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45940.306426504627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45940.306426504627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45940.306426504627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45940.306426504627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45940.306426504627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45940.306426504627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45940.306426504627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45940.306426504627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45940.306426504627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45940.306426504627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45940.306426504627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45940.306426504627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45940.306426504627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45940.306426504627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45940.306426504627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45940.306426504627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45940.306426504627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45940.306426504627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45940.306426504627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45940.306426504627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45940.306426504627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45940.306426504627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45940.306426504627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45940.306426504627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45940.306426504627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45940.306426504627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45940.306426504627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45940.306426504627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45940.306426504627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45940.306426504627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45940.306426504627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45940.306426504627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45940.306426504627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45940.306426504627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45940.306426504627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45940.306426504627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45940.306426504627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45940.306426504627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45940.306426504627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45940.306426504627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45940.306426504627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45940.306426504627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45940.306426504627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45940.306426504627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45940.306426504627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45940.306426504627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45940.306426504627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45940.306426504627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45940.306426504627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45940.306426504627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45940.306426504627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45940.306426504627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45940.306426504627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45940.306426504627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45940.306426504627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45940.306426504627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45940.306426504627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45940.306426504627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45940.306426504627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45940.306426504627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45940.306426504627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45940.306426504627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45940.306426504627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45940.306426504627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45940.306426504627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45940.306426504627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45940.306426504627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45940.306426504627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45940.306426504627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45940.306426504627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45940.306426504627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45940.306426504627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45940.306426504627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45940.306426504627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45940.306426504627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45940.306426504627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45940.306426504627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45940.306426504627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45940.306426504627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45940.306426504627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45940.306426504627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45940.306426504627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45940.306426504627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45940.306426504627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45940.306426504627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45940.306426504627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45940.306426504627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45940.306426504627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45940.306426504627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45940.306426504627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45940.306426504627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45940.306426504627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45940.306426504627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45940.306426504627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45940.306426504627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45940.306426504627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45940.306426504627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45940.306426504627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45940.306426504627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45940.306426504627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45940.306426504627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45940.306426504627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45940.306426504627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45940.306426504627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45940.306426504627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45940.306426504627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45940.306426504627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45940.306426504627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45940.306426504627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45940.306426504627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45940.306426504627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45940.306426504627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45940.306426504627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45940.306426504627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45940.306426504627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45940.306426504627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45940.306426504627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45940.306426504627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45940.306426504627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45940.306426504627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45940.306426504627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45940.306426504627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45940.306426504627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45940.306426504627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45940.306426504627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45940.306426504627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45940.306426504627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45940.306426504627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45940.306426504627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45940.306426504627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45940.306426504627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45940.306426504627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45940.306426504627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45940.306426504627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45940.306426504627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45940.306426504627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45940.306426504627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45940.306426504627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45940.306426504627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45940.306426504627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45940.306426504627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45940.306426504627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45940.306426504627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45940.306426504627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45940.306426504627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45940.306426504627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45940.306426504627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45940.306426504627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45940.306426504627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45940.306426504627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45940.306426504627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45940.306426504627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45940.306426504627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45940.306426504627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45940.306426504627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45940.306426504627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45940.306426504627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45940.306426504627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45940.306426504627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45940.306426504627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45940.306426504627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45940.306426504627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45940.306426504627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45940.306426504627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45940.306426504627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45940.306426504627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45940.306426504627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45940.306426504627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45940.306426504627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45940.306426504627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45940.306426504627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45940.306426504627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45940.306426504627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45940.306426504627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45940.306426504627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45940.306426504627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45940.306426504627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45940.306426504627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45940.306426504627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45940.306426504627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45940.306426504627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45940.306426504627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45940.306426504627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45940.306426504627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45940.306426504627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45940.306426504627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45940.306426504627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45940.306426504627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45940.306426504627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45940.306426504627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45940.306426504627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45940.306426504627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45940.306426504627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45940.306426504627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45940.306426504627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45940.306426504627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45940.306426504627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45940.306426504627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45940.306426504627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45940.306426504627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45940.306426504627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45940.306426504627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45940.306426504627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45940.306426504627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45940.306426504627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45940.306426504627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45940.306426504627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45940.306426504627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45940.306426504627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45940.306426504627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45940.306426504627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45940.306426504627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45940.306426504627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45940.306426504627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45940.306426504627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45940.306426504627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45940.306426504627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45940.306426504627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45940.306426504627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45940.306426504627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45940.306426504627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45940.306426504627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45940.306426504627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45940.306426504627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45940.306426504627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45940.306426504627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45940.306426504627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45940.306426504627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45940.306426504627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45940.306426504627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45940.306426504627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45940.306426504627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45940.306426504627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45940.306426504627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45940.306426504627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45940.306426504627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45940.306426504627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45940.306426504627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45940.306426504627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45940.306426504627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45940.306426504627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45940.306426504627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45940.306426504627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45940.306426504627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45940.306426504627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45940.306426504627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45940.306426504627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45940.306426504627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45940.306426504627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45940.306426504627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45940.306426504627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45940.306426504627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45940.306426504627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45940.306426504627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45940.306426504627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45940.306426504627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45940.306426504627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45940.306426504627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45940.306426504627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45940.306426504627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45940.306426504627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45940.306426504627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45940.306426504627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45940.306426504627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45940.306426504627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45940.306426504627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45940.306426504627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45940.306426504627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45940.306426504627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45940.306426504627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45940.306426504627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45940.306426504627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45940.306426504627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45940.306426504627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45940.306426504627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45940.306426504627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45940.306426504627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45940.306426504627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45940.306426504627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45940.306426504627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45940.306426504627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45940.306426504627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45940.306426504627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45940.306426504627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45940.306426504627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45940.306426504627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45940.306426504627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45940.306426504627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45940.306426504627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45940.306426504627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45940.306426504627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45940.306426504627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45940.306426504627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45940.306426504627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45940.306426504627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45940.306426504627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45940.306426504627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45940.306426504627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45940.306426504627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45940.306426504627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45940.306426504627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45940.306426504627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45940.306426504627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45940.306426504627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45940.306426504627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45940.306426504627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45940.306426504627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45940.306426504627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45940.306426504627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45940.306426504627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45940.306426504627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45940.306426504627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45940.306426504627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45940.306426504627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45940.306426504627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45940.306426504627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45940.306426504627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45940.306426504627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45940.306426504627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45940.306426504627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45940.306426504627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45940.306426504627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45940.306426504627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45940.306426504627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45940.306426504627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45940.306426504627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45940.306426504627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45940.306426504627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45940.306426504627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45940.306426504627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45940.306426504627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45940.306426504627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45940.306426504627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45940.306426504627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45940.306426504627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45940.306426504627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45940.306426504627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45940.306426504627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45940.306426504627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45940.306426504627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45940.306426504627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45940.306426504627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45940.306426504627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45940.306426504627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45940.306426504627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45940.306426504627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45940.306426504627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45940.306426504627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45940.306426504627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45940.306426504627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45940.306426504627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45940.306426504627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45940.306426504627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45940.306426504627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45940.306426504627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45940.306426504627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45940.306426504627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45940.306426504627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45940.306426504627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45940.306426504627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45940.306426504627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45940.306426504627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45940.306426504627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45940.306426504627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45940.306426504627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45940.306426504627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45940.306426504627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45940.306426504627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45940.306426504627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45940.306426504627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45940.306426504627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45940.306426504627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45940.306426504627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45940.306426504627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45940.306426504627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45940.306426504627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45940.306426504627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45940.306426504627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45940.306426504627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45940.306426504627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45940.306426504627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45940.306426504627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45940.306426504627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45940.306426504627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45940.306426504627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45940.306426504627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45940.306426504627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45940.306426504627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45940.306426504627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45940.306426504627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45940.306426504627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45940.306426504627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45940.306426504627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45940.306426504627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45940.306426504627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45940.306426504627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45940.306426504627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45940.306426504627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45940.306426504627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45940.306426504627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45940.306426504627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45940.306426504627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45940.306426504627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45940.306426504627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45940.306426504627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45940.306426504627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45940.306426504627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45940.306426504627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45940.306426504627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45940.306426504627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45940.306426504627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45940.306426504627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45940.306426504627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45940.306426504627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45940.306426504627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45940.306426504627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45940.306426504627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45940.306426504627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45940.306426504627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45940.306426504627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45940.306426504627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45940.306426504627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45940.306426504627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45940.306426504627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45940.306426504627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45940.306426504627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45940.306426504627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45940.306426504627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45940.306426504627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45940.306426504627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45940.306426504627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45940.306426504627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45940.306426504627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45940.306426504627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45940.306426504627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45940.306426504627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45940.306426504627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45940.306426504627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45940.306426504627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45940.306426504627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45940.306426504627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45940.306426504627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45940.306426504627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45940.306426504627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45940.306426504627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45940.306426504627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45940.306426504627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45940.306426504627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45940.306426504627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45940.306426504627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45940.306426504627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45940.306426504627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45940.306426504627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45940.306426504627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45940.306426504627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45940.306426504627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45940.306426504627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45940.306426504627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45940.306426504627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45940.306426504627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45940.306426504627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45940.306426504627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45940.306426504627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45940.306426504627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45940.306426504627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45940.306426504627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45940.306426504627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45940.306426504627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45940.306426504627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45940.306426504627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45940.306426504627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45940.306426504627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45940.306426504627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45940.306426504627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45940.306426504627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45940.306426504627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45940.306426504627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45940.306426504627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45940.306426504627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45940.306426504627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45940.306426504627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45940.306426504627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45940.306426504627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45940.306426504627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45940.306426504627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45940.306426504627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45940.306426504627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45940.306426504627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45940.306426504627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45940.306426504627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45940.306426504627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45940.306426504627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45940.306426504627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45940.306426504627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45940.306426504627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45940.306426504627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45940.306426504627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45940.306426504627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45940.306426504627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45940.306426504627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45940.306426504627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45940.306426504627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45940.306426504627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45940.306426504627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45940.306426504627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45940.306426504627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45940.306426504627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45940.306426504627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45940.306426504627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45940.306426504627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45940.306426504627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45940.306426504627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45940.306426504627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45940.306426504627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45940.306426504627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45940.306426504627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45940.306426504627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45940.306426504627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45940.306426504627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45940.306426504627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45940.306426504627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45940.306426504627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45940.306426504627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45940.306426504627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45940.306426504627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45940.306426504627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45940.306426504627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45940.306426504627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45940.306426504627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45940.306426504627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45940.306426504627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45940.306426504627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45940.306426504627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45940.306426504627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45940.306426504627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45940.306426504627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45940.306426504627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45940.306426504627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45940.306426504627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45940.306426504627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45940.306426504627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45940.306426504627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45940.306426504627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45940.306426504627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45940.306426504627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45940.306426504627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45940.306426504627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45940.306426504627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45940.306426504627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45940.306426504627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45940.306426504627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45940.306426504627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45940.306426504627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45940.306426504627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45940.306426504627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45940.306426504627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45940.306426504627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45940.306426504627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45940.306426504627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45940.306426504627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45940.306426504627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45940.306426504627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45940.306426504627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45940.306426504627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45940.306426504627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45940.306426504627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45940.306426504627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45940.306426504627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45940.306426504627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45940.306426504627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45940.306426504627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45940.306426504627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45940.306426504627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45940.306426504627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45940.306426504627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45940.306426504627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45940.306426504627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45940.306426504627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45940.306426504627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45940.306426504627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45940.306426504627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45940.306426504627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45940.306426504627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45940.306426504627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45940.306426504627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45940.306426504627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45940.306426504627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45940.306426504627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45940.306426504627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45940.306426504627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45940.306426504627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45940.306426504627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45940.306426504627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45940.306426504627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45940.306426504627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45940.306426504627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45940.306426504627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45940.306426504627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45940.306426504627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45940.306426504627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45940.306426504627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45940.306426504627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45940.306426504627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45940.306426504627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45940.306426504627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45940.306426504627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45940.306426504627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45940.306426504627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45940.306426504627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45940.306426504627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45940.306426504627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45940.306426504627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45940.306426504627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45940.306426504627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45940.306426504627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45940.306426504627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45940.306426504627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45940.306426504627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45940.306426504627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45940.306426504627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45940.306426504627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45940.306426504627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45940.306426504627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45940.306426504627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45940.306426504627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45940.306426504627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45940.306426504627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45940.306426504627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45940.306426504627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45940.306426504627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45940.306426504627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45940.306426504627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45940.306426504627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45940.306426504627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45940.306426504627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45940.306426504627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45940.306426504627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45940.306426504627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45940.306426504627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45940.306426504627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45940.306426504627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45940.306426504627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45940.306426504627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45940.306426504627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45940.306426504627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45940.306426504627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45940.306426504627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45940.306426504627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45940.306426504627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45940.306426504627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45940.306426504627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45940.306426504627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45940.306426504627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45940.306426504627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45940.306426504627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45940.306426504627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45940.306426504627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45940.306426504627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45940.306426504627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45940.306426504627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45940.306426504627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45940.306426504627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45940.306426504627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45940.306426504627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45940.306426504627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45940.306426504627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45940.306426504627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45940.306426504627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45940.306426504627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45940.306426504627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45940.306426504627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45940.306426504627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45940.306426504627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45940.306426504627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45940.306426504627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45940.306426504627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45940.306426504627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45940.306426504627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45940.306426504627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45940.306426504627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45940.306426504627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45940.306426504627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45940.306426504627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45940.306426504627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45940.306426504627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45940.306426504627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45940.306426504627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45940.306426504627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45940.306426504627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45940.306426504627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45940.306426504627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45940.306426504627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45940.306426504627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45940.306426504627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45940.306426504627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45940.306426504627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45940.306426504627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45940.306426504627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45940.306426504627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45940.306426504627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45940.306426504627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45940.306426504627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45940.306426504627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45940.306426504627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45940.306426504627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45940.306426504627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45940.306426504627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45940.306426504627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45940.306426504627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45940.306426504627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45940.306426504627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45940.306426504627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45940.306426504627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45940.306426504627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45940.306426504627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45940.306426504627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45940.306426504627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45940.306426504627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45940.306426504627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45940.306426504627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45940.306426504627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45940.306426504627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45940.306426504627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45940.306426504627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45940.306426504627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45940.306426504627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45940.306426504627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45940.306426504627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45940.306426504627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45940.306426504627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45940.306426504627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45940.306426504627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45940.306426504627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45940.306426504627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45940.306426504627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45940.306426504627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45940.306426504627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45940.306426504627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45940.306426504627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45940.306426504627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45940.306426504627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45940.306426504627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45940.306426504627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45940.306426504627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45940.306426504627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45940.306426504627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45940.306426504627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45940.306426504627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45940.306426504627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45940.306426504627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45940.306426504627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45940.306426504627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45940.306426504627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45940.306426504627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45940.306426504627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45940.306426504627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45940.306426504627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45940.306426504627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45940.306426504627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45940.306426504627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45940.306426504627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45940.306426504627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45940.306426504627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45940.306426504627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45940.306426504627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45940.306426504627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45940.306426504627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45940.306426504627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45940.306426504627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45940.306426504627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45940.306426504627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45940.306426504627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45940.306426504627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45940.306426504627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45940.306426504627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45940.306426504627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45940.306426504627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45940.306426504627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45940.306426504627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45940.306426504627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45940.306426504627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45940.306426504627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45940.306426504627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45940.306426504627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45940.306426504627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45940.306426504627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45940.306426504627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45940.306426504627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45940.306426504627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45940.306426504627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45940.306426504627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45940.306426504627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45940.306426504627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45940.306426504627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45940.306426504627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45940.306426504627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45940.306426504627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45940.306426504627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45940.306426504627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45940.306426504627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45940.306426504627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45940.306426504627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45940.306426504627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45940.306426504627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45940.306426504627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45940.306426504627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45940.306426504627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45940.306426504627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45940.306426504627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45940.306426504627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45940.306426504627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45940.306426504627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45940.306426504627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45940.306426504627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45940.306426504627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45940.306426504627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45940.306426504627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45940.306426504627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45940.306426504627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45940.306426504627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45940.306426504627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45940.306426504627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45940.306426504627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45940.306426504627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45940.306426504627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45940.306426504627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45940.306426504627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45940.306426504627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45940.306426504627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45940.306426504627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45940.306426504627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45940.306426504627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45940.306426504627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45940.306426504627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45940.306426504627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45940.306426504627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45940.306426504627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45940.306426504627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45940.306426504627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45940.306426504627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45940.306426504627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45940.306426504627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45940.306426504627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45940.306426504627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45940.306426504627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45940.306426504627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45940.306426504627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45940.306426504627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45940.306426504627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45940.306426504627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45940.306426504627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45940.306426504627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45940.306426504627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45940.306426504627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45940.306426504627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45940.306426504627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45940.306426504627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45940.306426504627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45940.306426504627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45940.306426504627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45940.306426504627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45940.306426504627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45940.306426504627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45940.306426504627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45940.306426504627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45940.306426504627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45940.306426504627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45940.306426504627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45940.306426504627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45940.306426504627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45940.306426504627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45940.306426504627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45940.306426504627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45940.306426504627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45940.306426504627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45940.306426504627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45940.306426504627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45940.306426504627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45940.306426504627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45940.306426504627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45940.306426504627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45940.306426504627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45940.306426504627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45940.306426504627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45940.306426504627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45940.306426504627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45940.306426504627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45940.306426504627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45940.306426504627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45940.306426504627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45940.306426504627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45940.306426504627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45940.306426504627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45940.306426504627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45940.306426504627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45940.306426504627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45940.306426504627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45940.306426504627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45940.306426504627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45940.306426504627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45940.306426504627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45940.306426504627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45940.306426504627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45940.306426504627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45940.306426504627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45940.306426504627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45940.306426504627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45940.306426504627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45940.306426504627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45940.306426504627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45940.306426504627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45940.306426504627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45940.306426504627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45940.306426504627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45940.306426504627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45940.306426504627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45940.306426504627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45940.306426504627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45940.306426504627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45940.306426504627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45940.306426504627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45940.306426504627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45940.306426504627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45940.306426504627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45940.306426504627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45940.306426504627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45940.306426504627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45940.306426504627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45940.306426504627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45940.306426504627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45940.306426504627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45940.306426504627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45940.306426504627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45940.306426504627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45940.306426504627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45940.306426504627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45940.306426504627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45940.306426504627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45940.306426504627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45940.306426504627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45940.306426504627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45940.306426504627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45940.306426504627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45940.306426504627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45940.306426504627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45940.306426504627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45940.306426504627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45940.306426504627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45940.306426504627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45940.306426504627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45940.306426504627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45940.306426504627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45940.306426504627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45940.306426504627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45940.306426504627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45940.306426504627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45940.306426504627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45940.306426504627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45940.306426504627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45940.306426504627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45940.306426504627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45940.306426504627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45940.306426504627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45940.306426504627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45940.306426504627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45940.306426504627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45940.306426504627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45940.306426504627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45940.306426504627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45940.306426504627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45940.306426504627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45940.306426504627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45940.306426504627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45940.306426504627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45940.306426504627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45940.306426504627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45940.306426504627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45940.306426504627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45940.306426504627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45940.306426504627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45940.306426504627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45940.306426504627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45940.306426504627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45940.306426504627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45940.306426504627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45940.306426504627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45940.306426504627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45940.306426504627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45940.306426504627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45940.306426504627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45940.306426504627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45940.306426504627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45940.306426504627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45940.306426504627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45940.306426504627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45940.306426504627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45940.306426504627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45940.306426504627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45940.306426504627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45940.306426504627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45940.306426504627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45940.306426504627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45940.306426504627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45940.306426504627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45940.306426504627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45940.306426504627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45940.306426504627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45940.306426504627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45940.306426504627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45940.306426504627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45940.306426504627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45940.306426504627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45940.306426504627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45940.306426504627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45940.306426504627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45940.306426504627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45940.306426504627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45940.306426504627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45940.306426504627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45940.306426504627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45940.306426504627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45940.306426504627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45940.306426504627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45940.306426504627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45940.306426504627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45940.306426504627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45940.306426504627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45940.306426504627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45940.306426504627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45940.306426504627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45940.306426504627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45940.306426504627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45940.306426504627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45940.306426504627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45940.306426504627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45940.306426504627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45940.306426504627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45940.306426504627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45940.306426504627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45940.306426504627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45940.306426504627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45940.306426504627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45940.306426504627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45940.306426504627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45940.306426504627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45940.306426504627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45940.306426504627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45940.306426504627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45940.306426504627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45940.306426504627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45940.306426504627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45940.306426504627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45940.306426504627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45940.306426504627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45940.306426504627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45940.306426504627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45940.306426504627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45940.306426504627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45940.306426504627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45940.306426504627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45940.306426504627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45940.306426504627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45940.306426504627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45940.306426504627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45940.306426504627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45940.306426504627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45940.306426504627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45940.306426504627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45940.306426504627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45940.306426504627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45940.306426504627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45940.306426504627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45940.306426504627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45940.306426504627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45940.306426504627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45940.306426504627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45940.306426504627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45940.306426504627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45940.306426504627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45940.306426504627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45940.306426504627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45940.306426504627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45940.306426504627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45940.306426504627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45940.306426504627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45940.306426504627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45940.306426504627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45940.306426504627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45940.306426504627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45940.306426504627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45940.306426504627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45940.306426504627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45940.306426504627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45940.306426504627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45940.306426504627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45940.306426504627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45940.306426504627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45940.306426504627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45940.306426504627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45940.306426504627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45940.306426504627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45940.306426504627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45940.306426504627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45940.306426504627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45940.306426504627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45940.306426504627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45940.306426504627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45940.306426504627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45940.306426504627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45940.306426504627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45940.306426504627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45940.306426504627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45940.306426504627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45940.306426504627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45940.306426504627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45940.306426504627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45940.306426504627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45940.306426504627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45940.306426504627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45940.306426504627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45940.306426504627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45940.306426504627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45940.306426504627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45940.306426504627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45940.306426504627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45940.306426504627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45940.306426504627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45940.306426504627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45940.306426504627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45940.306426504627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45940.306426504627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45940.306426504627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45940.306426504627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45940.306426504627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45940.306426504627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45940.306426504627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45940.306426504627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45940.306426504627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45940.306426504627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45940.306426504627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45940.306426504627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45940.306426504627</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236.82570879629202</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0.7491811342551955</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1</v>
      </c>
      <c r="D4" s="129" t="s">
        <v>37196</v>
      </c>
      <c r="E4" s="104" t="s">
        <v>38964</v>
      </c>
      <c r="F4" s="131">
        <v>45940.262743055559</v>
      </c>
      <c r="G4" s="132">
        <f ca="1">IFERROR(NOW()-F4,"")</f>
        <v>4.3683449068339542E-2</v>
      </c>
      <c r="H4" s="131">
        <v>45940.256990740738</v>
      </c>
      <c r="I4" s="127" t="str">
        <f>IFERROR(VLOOKUP(D4,DB!A:F,6,0),"")</f>
        <v>Generator-SG</v>
      </c>
      <c r="J4" s="127" t="str">
        <f>IFERROR(VLOOKUP(D4,DB!A:G,7,0),"")</f>
        <v>Vandalized</v>
      </c>
      <c r="K4" s="133" t="s">
        <v>39059</v>
      </c>
      <c r="L4" s="129" t="str">
        <f>IFERROR(VLOOKUP(D4,DB!A:I,9,0),"")</f>
        <v>Latis</v>
      </c>
    </row>
    <row r="5" spans="1:16" ht="15" customHeight="1">
      <c r="A5" s="127"/>
      <c r="B5" s="127" t="str">
        <f>IFERROR(VLOOKUP(D5,DB!A:K,11,0),"")</f>
        <v/>
      </c>
      <c r="C5" s="128"/>
      <c r="D5" s="129"/>
      <c r="E5" s="104"/>
      <c r="F5" s="131"/>
      <c r="G5" s="132">
        <f ca="1">IFERROR(NOW()-F5,"")</f>
        <v>45940.306426504627</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45940.306426504627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45940.306426504627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45940.306426504627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45940.306426504627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45940.306426504627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45940.306426504627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45940.306426504627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45940.306426504627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45940.306426504627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45940.306426504627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45940.306426504627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45940.306426504627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45940.306426504627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45940.306426504627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45940.306426504627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45940.306426504627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45940.306426504627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45940.306426504627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45940.306426504627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45940.306426504627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45940.306426504627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45940.306426504627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45940.306426504627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45940.306426504627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45940.306426504627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45940.306426504627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45940.306426504627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45940.306426504627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45940.306426504627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45940.306426504627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45940.306426504627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45940.306426504627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45940.306426504627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45940.306426504627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45940.306426504627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45940.306426504627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45940.306426504627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45940.306426504627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45940.306426504627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45940.306426504627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45940.306426504627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45940.306426504627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45940.306426504627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45940.306426504627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45940.306426504627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45940.306426504627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45940.306426504627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45940.306426504627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45940.306426504627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45940.306426504627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45940.306426504627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45940.306426504627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45940.306426504627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45940.306426504627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45940.306426504627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45940.306426504627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45940.306426504627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45940.306426504627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45940.306426504627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45940.306426504627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45940.306426504627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45940.306426504627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45940.306426504627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45940.306426504627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45940.306426504627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45940.306426504627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45940.306426504627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45940.306426504627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45940.306426504627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45940.306426504627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45940.306426504627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45940.306426504627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45940.306426504627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45940.306426504627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45940.306426504627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45940.306426504627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45940.306426504627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45940.306426504627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45940.306426504627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45940.306426504627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45940.306426504627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45940.306426504627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45940.306426504627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45940.306426504627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45940.306426504627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45940.306426504627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45940.306426504627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45940.306426504627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45940.306426504627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45940.306426504627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45940.306426504627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45940.306426504627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45940.306426504627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45940.306426504627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45940.306426504627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45940.306426504627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45940.306426504627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45940.306426504627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45940.306426504627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45940.306426504627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45940.306426504627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45940.306426504627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45940.306426504627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45940.306426504627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45940.306426504627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45940.306426504627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45940.306426504627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45940.306426504627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45940.306426504627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45940.306426504627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45940.306426504627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45940.306426504627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45940.306426504627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45940.306426504627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45940.306426504627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45940.306426504627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45940.306426504627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45940.306426504627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45940.306426504627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45940.306426504627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45940.306426504627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45940.306426504627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45940.306426504627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45940.306426504627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45940.306426504627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45940.306426504627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45940.306426504627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45940.306426504627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45940.306426504627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45940.306426504627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45940.306426504627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45940.306426504627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45940.306426504627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45940.306426504627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45940.306426504627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45940.306426504627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45940.306426504627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45940.306426504627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45940.306426504627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45940.306426504627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45940.306426504627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45940.306426504627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45940.306426504627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45940.306426504627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45940.306426504627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45940.306426504627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45940.306426504627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45940.306426504627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45940.306426504627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45940.306426504627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45940.306426504627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45940.306426504627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45940.306426504627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45940.306426504627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45940.306426504627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45940.306426504627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45940.306426504627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45940.306426504627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45940.306426504627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45940.306426504627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45940.306426504627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45940.306426504627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45940.306426504627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45940.306426504627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45940.306426504627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45940.306426504627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45940.306426504627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45940.306426504627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45940.306426504627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45940.306426504627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45940.306426504627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45940.306426504627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45940.306426504627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45940.306426504627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45940.306426504627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45940.306426504627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45940.306426504627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45940.306426504627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45940.306426504627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45940.306426504627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45940.306426504627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45940.306426504627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45940.306426504627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45940.306426504627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45940.306426504627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45940.306426504627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45940.306426504627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45940.306426504627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45940.306426504627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45940.306426504627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45940.306426504627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45940.306426504627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45940.306426504627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45940.306426504627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45940.306426504627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45940.306426504627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45940.306426504627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45940.306426504627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45940.306426504627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45940.306426504627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45940.306426504627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45940.306426504627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45940.306426504627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45940.306426504627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45940.306426504627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45940.306426504627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45940.306426504627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45940.306426504627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45940.306426504627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45940.306426504627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45940.306426504627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45940.306426504627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45940.306426504627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45940.306426504627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45940.306426504627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45940.306426504627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45940.306426504627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45940.306426504627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45940.306426504627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45940.306426504627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45940.306426504627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45940.306426504627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45940.306426504627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45940.306426504627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45940.306426504627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45940.306426504627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45940.306426504627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45940.306426504627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45940.306426504627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45940.306426504627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45940.306426504627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45940.306426504627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45940.306426504627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45940.306426504627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45940.306426504627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45940.306426504627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45940.306426504627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45940.306426504627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45940.306426504627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45940.306426504627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45940.306426504627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45940.306426504627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45940.306426504627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45940.306426504627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45940.306426504627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45940.306426504627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45940.306426504627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45940.306426504627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45940.306426504627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45940.306426504627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45940.306426504627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45940.306426504627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45940.306426504627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45940.306426504627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45940.306426504627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45940.306426504627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45940.306426504627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45940.306426504627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45940.306426504627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45940.306426504627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45940.306426504627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45940.306426504627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45940.306426504627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45940.306426504627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45940.306426504627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45940.306426504627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45940.306426504627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45940.306426504627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45940.306426504627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45940.306426504627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45940.306426504627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45940.306426504627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45940.306426504627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45940.306426504627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45940.306426504627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45940.306426504627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45940.306426504627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45940.306426504627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45940.306426504627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45940.306426504627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45940.306426504627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45940.306426504627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45940.306426504627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45940.306426504627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45940.306426504627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45940.306426504627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45940.306426504627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45940.306426504627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45940.306426504627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45940.306426504627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45940.306426504627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45940.306426504627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45940.306426504627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45940.306426504627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45940.306426504627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45940.306426504627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45940.306426504627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45940.306426504627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45940.306426504627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45940.306426504627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45940.306426504627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45940.306426504627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45940.306426504627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45940.306426504627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45940.306426504627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45940.306426504627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45940.306426504627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45940.306426504627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45940.306426504627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45940.306426504627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45940.306426504627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45940.306426504627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45940.306426504627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45940.306426504627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45940.306426504627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45940.306426504627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45940.306426504627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45940.306426504627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45940.306426504627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45940.306426504627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45940.306426504627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45940.306426504627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45940.306426504627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45940.306426504627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45940.306426504627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45940.306426504627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45940.306426504627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45940.306426504627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45940.306426504627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45940.306426504627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45940.306426504627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45940.306426504627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45940.306426504627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45940.306426504627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45940.306426504627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45940.306426504627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45940.306426504627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45940.306426504627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45940.306426504627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45940.306426504627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45940.306426504627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45940.306426504627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45940.306426504627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45940.306426504627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45940.306426504627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45940.306426504627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45940.306426504627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45940.306426504627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45940.306426504627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45940.306426504627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45940.306426504627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45940.306426504627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45940.306426504627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45940.306426504627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45940.306426504627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45940.306426504627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45940.306426504627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45940.306426504627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45940.306426504627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45940.306426504627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45940.306426504627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45940.306426504627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45940.306426504627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45940.306426504627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45940.306426504627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45940.306426504627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45940.306426504627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45940.306426504627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45940.306426504627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45940.306426504627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45940.306426504627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45940.306426504627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45940.306426504627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45940.306426504627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45940.306426504627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45940.306426504627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45940.306426504627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45940.306426504627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45940.306426504627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45940.306426504627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45940.306426504627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45940.306426504627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45940.306426504627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45940.306426504627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45940.306426504627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45940.306426504627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45940.306426504627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45940.306426504627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45940.306426504627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45940.306426504627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45940.306426504627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45940.306426504627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45940.306426504627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45940.306426504627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45940.306426504627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45940.306426504627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45940.306426504627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45940.306426504627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45940.306426504627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45940.306426504627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45940.306426504627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45940.306426504627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45940.306426504627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45940.306426504627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45940.306426504627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45940.306426504627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45940.306426504627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45940.306426504627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45940.306426504627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45940.306426504627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45940.306426504627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45940.306426504627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45940.306426504627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45940.306426504627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45940.306426504627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45940.306426504627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45940.306426504627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45940.306426504627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45940.306426504627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45940.306426504627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45940.306426504627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45940.306426504627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45940.306426504627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45940.306426504627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45940.306426504627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45940.306426504627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45940.306426504627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45940.306426504627</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45940.306426504627</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45940.306426504627</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45940.306426504627</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45940.306426504627</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45940.306426504627</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45940.306426504627</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45940.306426504627</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45940.306426504627</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45940.306426504627</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45940.306426504627</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45940.306426504627</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45940.306426504627</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3">
        <f ca="1">IFERROR(NOW()-F2,"")</f>
        <v>48.474366203699901</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3">
        <f t="shared" ref="G3" ca="1" si="0">IFERROR(NOW()-F3,"")</f>
        <v>14.117549074071576</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34786</v>
      </c>
      <c r="E4" s="37" t="s">
        <v>38964</v>
      </c>
      <c r="F4" s="38">
        <v>45940.289687500001</v>
      </c>
      <c r="G4" s="39">
        <f t="shared" ref="G4:G10" ca="1" si="1">IFERROR(NOW()-F4,"")</f>
        <v>1.673888888763031E-2</v>
      </c>
      <c r="H4" s="38">
        <v>45940.282881944448</v>
      </c>
      <c r="I4" s="37" t="str">
        <f>IFERROR(VLOOKUP(D4,DB!A:F,6,0),"")</f>
        <v>Generator-SG</v>
      </c>
      <c r="J4" s="37" t="str">
        <f>IFERROR(VLOOKUP(D4,DB!A:G,7,0),"")</f>
        <v>Vandalized</v>
      </c>
      <c r="K4" s="37" t="s">
        <v>39065</v>
      </c>
      <c r="L4" s="37" t="str">
        <f>IFERROR(VLOOKUP(D4,DB!A:I,9,0),"")</f>
        <v>Latis</v>
      </c>
    </row>
    <row r="5" spans="1:13" ht="15">
      <c r="A5" s="37"/>
      <c r="B5" s="37" t="str">
        <f>IFERROR(VLOOKUP(D5,DB!A:K,11,0),"")</f>
        <v/>
      </c>
      <c r="C5" s="37"/>
      <c r="D5" s="37"/>
      <c r="E5" s="37"/>
      <c r="F5" s="38"/>
      <c r="G5" s="39">
        <f t="shared" ca="1" si="1"/>
        <v>45940.306426388888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45940.306426388888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45940.306426388888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45940.306426388888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45940.306426388888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45940.306426388888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45940.306426388888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45940.306426388888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45940.306426388888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45940.306426388888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45940.306426388888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45940.306426388888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45940.306426388888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45940.306426388888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45940.306426388888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45940.306426388888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45940.306426388888</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45940.306426388888</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45940.306426388888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45940.306426388888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45940.306426388888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45940.306426388888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45940.306426388888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45940.306426388888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45940.306426388888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45940.306426388888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45940.306426388888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45940.306426388888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45940.306426388888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45940.306426388888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45940.306426388888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45940.306426388888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45940.306426388888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45940.306426388888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45940.306426388888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45940.306426388888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45940.306426388888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45940.306426388888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45940.306426388888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45940.306426388888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45940.306426388888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45940.306426388888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45940.306426388888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45940.306426388888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45940.306426388888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45940.306426388888</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45940.306426388888</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45940.306426388888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45940.306426388888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45940.306426388888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45940.306426388888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45940.306426388888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45940.306426388888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45940.306426388888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45940.306426388888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45940.306426388888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45940.306426388888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45940.306426388888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45940.306426388888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45940.306426388888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45940.306426388888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45940.306426388888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45940.306426388888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45940.306426388888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45940.306426388888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45940.306426388888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45940.306426388888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45940.306426388888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45940.306426388888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45940.306426388888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45940.306426388888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45940.306426388888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45940.306426388888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45940.306426388888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45940.306426388888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45940.306426388888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45940.306426388888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45940.306426388888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45940.306426388888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45940.306426388888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45940.306426388888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45940.306426388888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45940.306426388888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45940.306426388888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45940.306426388888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45940.306426388888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45940.306426388888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45940.306426388888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45940.306426388888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45940.306426388888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45940.306426388888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45940.306426388888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45940.306426388888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45940.306426388888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45940.306426388888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45940.306426388888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45940.306426388888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45940.306426388888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45940.306426388888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45940.306426388888</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45940.306426388888</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80"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A6" sqref="A6:XFD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39066</v>
      </c>
      <c r="B2" s="149" t="s">
        <v>5398</v>
      </c>
      <c r="C2" s="148">
        <v>1</v>
      </c>
      <c r="D2" s="149" t="s">
        <v>34463</v>
      </c>
      <c r="E2" s="148" t="s">
        <v>39067</v>
      </c>
      <c r="F2" s="150">
        <v>45926.772847222222</v>
      </c>
      <c r="G2" s="151">
        <f ca="1">IFERROR(NOW()-F2,"-")</f>
        <v>13.533579282404389</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0.77736400462890742</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6.4254542824055534</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39073</v>
      </c>
      <c r="B5" s="149" t="s">
        <v>5398</v>
      </c>
      <c r="C5" s="148">
        <v>1</v>
      </c>
      <c r="D5" s="149" t="s">
        <v>33408</v>
      </c>
      <c r="E5" s="148" t="s">
        <v>38964</v>
      </c>
      <c r="F5" s="150">
        <v>45939.858101851853</v>
      </c>
      <c r="G5" s="151">
        <f ca="1">IFERROR(NOW()-F5,"-")</f>
        <v>0.44832465277431766</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39074</v>
      </c>
      <c r="B6" s="149" t="str">
        <f>IFERROR(VLOOKUP(D6,DB!A:K,11,0),"")</f>
        <v>R6</v>
      </c>
      <c r="C6" s="148">
        <v>1</v>
      </c>
      <c r="D6" s="149" t="s">
        <v>33325</v>
      </c>
      <c r="E6" s="148" t="s">
        <v>38964</v>
      </c>
      <c r="F6" s="150">
        <v>45939.789467592593</v>
      </c>
      <c r="G6" s="151">
        <f ca="1">IFERROR(NOW()-F6,"-")</f>
        <v>0.516958796295512</v>
      </c>
      <c r="H6" s="152">
        <v>45939.783831018518</v>
      </c>
      <c r="I6" s="149" t="str">
        <f>IFERROR(VLOOKUP(D6,DB!A:F,6,0),"")</f>
        <v>Generator-SG</v>
      </c>
      <c r="J6" s="149" t="str">
        <f>IFERROR(VLOOKUP(D6,DB!A:G,7,0),"")</f>
        <v>Vandalized</v>
      </c>
      <c r="K6" s="148" t="s">
        <v>39075</v>
      </c>
      <c r="L6" s="149" t="str">
        <f>IFERROR(VLOOKUP(D6,DB!A:I,9,0),"")</f>
        <v>Latis</v>
      </c>
    </row>
    <row r="7" spans="1:16383" ht="31.5" customHeight="1">
      <c r="A7" s="156"/>
      <c r="B7" s="156" t="str">
        <f>IFERROR(VLOOKUP(D7,DB!A:K,11,0),"")</f>
        <v/>
      </c>
      <c r="C7" s="156"/>
      <c r="D7" s="156"/>
      <c r="E7" s="156"/>
      <c r="F7" s="161"/>
      <c r="G7" s="151">
        <f ca="1">IFERROR(NOW()-F7,"-")</f>
        <v>45940.306426388888</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45940.306426388888</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45940.306426388888</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45940.306426388888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45940.306426388888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45940.306426388888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45940.306426388888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45940.306426504627</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45940.306426504627</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45940.306426504627</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45940.306426504627</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45940.306426504627</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45940.306426504627</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45940.306426504627</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45940.306426504627</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45940.306426504627</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45940.306426504627</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45940.306426504627</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45940.306426504627</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45940.306426504627</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45940.306426504627</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45940.306426504627</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45940.306426504627</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45940.306426504627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45940.306426504627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45940.306426504627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45940.306426504627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45940.306426504627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45940.306426504627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45940.306426504627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45940.306426504627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45940.306426504627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45940.306426504627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45940.306426504627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45940.306426504627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45940.306426504627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45940.306426504627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45940.306426504627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45940.306426504627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45940.306426504627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45940.306426504627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45940.306426504627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45940.306426504627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45940.306426504627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45940.306426504627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45940.306426504627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45940.306426504627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45940.306426504627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45940.306426504627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45940.306426504627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45940.306426504627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45940.306426504627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45940.306426504627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45940.306426504627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45940.306426504627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45940.306426504627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45940.306426504627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45940.306426504627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45940.306426504627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45940.306426504627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45940.306426504627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45940.306426504627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45940.306426504627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45940.306426504627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45940.306426504627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45940.306426504627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45940.306426504627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45940.306426504627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45940.306426504627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45940.306426504627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45940.306426504627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45940.306426504627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45940.306426504627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45940.306426504627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45940.306426504627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45940.306426504627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45940.306426504627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45940.306426504627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45940.306426504627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45940.306426504627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45940.306426504627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45940.306426504627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45940.306426504627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45940.306426504627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45940.306426504627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45940.306426504627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45940.306426504627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45940.306426504627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45940.306426504627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45940.306426504627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45940.306426504627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45940.306426504627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45940.306426504627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45940.306426504627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45940.306426504627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45940.306426504627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45940.306426504627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45940.306426504627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45940.306426504627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45940.306426504627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45940.306426504627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45940.306426504627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45940.306426504627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45940.306426504627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45940.306426504627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45940.306426504627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45940.306426504627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45940.306426504627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45940.306426504627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45940.306426504627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45940.306426504627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45940.306426504627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45940.306426504627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45940.306426504627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45940.306426504627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45940.306426504627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45940.306426504627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45940.306426504627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45940.306426504627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45940.306426504627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45940.306426504627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45940.306426504627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45940.306426504627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45940.306426504627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45940.306426504627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45940.306426504627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45940.306426504627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45940.306426504627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45940.306426504627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45940.306426504627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45940.306426504627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45940.306426504627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45940.306426504627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45940.306426504627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45940.306426504627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45940.306426504627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45940.306426504627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45940.306426504627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45940.306426504627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45940.306426504627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45940.306426504627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45940.306426504627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45940.306426504627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45940.306426504627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45940.306426504627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45940.306426504627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45940.306426504627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45940.306426504627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45940.306426504627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45940.306426504627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45940.306426504627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45940.306426504627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45940.306426504627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45940.306426504627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45940.306426504627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45940.306426504627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45940.306426504627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45940.306426504627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45940.306426504627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45940.306426504627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45940.306426504627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45940.306426504627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45940.306426504627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45940.306426504627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45940.306426504627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45940.306426504627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45940.306426504627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45940.306426504627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45940.306426504627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45940.306426504627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45940.306426504627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45940.306426504627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45940.306426504627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45940.306426504627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45940.306426504627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45940.306426504627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45940.306426504627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45940.306426504627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45940.306426504627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45940.306426504627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45940.306426504627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45940.306426504627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45940.306426504627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45940.306426504627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45940.306426504627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45940.306426504627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45940.306426504627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45940.306426504627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45940.306426504627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45940.306426504627</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2025-10-10T04:23:18Z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